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Catégories individuelles" sheetId="1" r:id="rId1"/>
    <sheet name="Catégories Ensembles" sheetId="2" r:id="rId2"/>
  </sheets>
  <calcPr calcId="125725"/>
</workbook>
</file>

<file path=xl/calcChain.xml><?xml version="1.0" encoding="utf-8"?>
<calcChain xmlns="http://schemas.openxmlformats.org/spreadsheetml/2006/main">
  <c r="S12" i="2"/>
  <c r="P12"/>
  <c r="M12"/>
  <c r="J12"/>
  <c r="G12"/>
  <c r="D12"/>
  <c r="U12" s="1"/>
  <c r="S11"/>
  <c r="P11"/>
  <c r="M11"/>
  <c r="J11"/>
  <c r="U11" s="1"/>
  <c r="G11"/>
  <c r="D11"/>
  <c r="S10"/>
  <c r="P10"/>
  <c r="M10"/>
  <c r="J10"/>
  <c r="G10"/>
  <c r="U10" s="1"/>
  <c r="D10"/>
  <c r="S9"/>
  <c r="P9"/>
  <c r="M9"/>
  <c r="J9"/>
  <c r="G9"/>
  <c r="D9"/>
  <c r="U9" s="1"/>
  <c r="S5"/>
  <c r="P5"/>
  <c r="M5"/>
  <c r="J5"/>
  <c r="G5"/>
  <c r="D5"/>
  <c r="U5" s="1"/>
  <c r="S4"/>
  <c r="P4"/>
  <c r="M4"/>
  <c r="J4"/>
  <c r="U4" s="1"/>
  <c r="G4"/>
  <c r="D4"/>
  <c r="S3"/>
  <c r="P3"/>
  <c r="M3"/>
  <c r="J3"/>
  <c r="G3"/>
  <c r="U3" s="1"/>
  <c r="D3"/>
  <c r="AI30" i="1"/>
  <c r="AF30"/>
  <c r="AC30"/>
  <c r="Z30"/>
  <c r="W30"/>
  <c r="R30"/>
  <c r="O30"/>
  <c r="L30"/>
  <c r="I30"/>
  <c r="F30"/>
  <c r="AI29"/>
  <c r="AF29"/>
  <c r="AC29"/>
  <c r="Z29"/>
  <c r="W29"/>
  <c r="AK29" s="1"/>
  <c r="R29"/>
  <c r="O29"/>
  <c r="L29"/>
  <c r="I29"/>
  <c r="T29" s="1"/>
  <c r="F29"/>
  <c r="AI28"/>
  <c r="AF28"/>
  <c r="AC28"/>
  <c r="Z28"/>
  <c r="W28"/>
  <c r="R28"/>
  <c r="O28"/>
  <c r="L28"/>
  <c r="I28"/>
  <c r="F28"/>
  <c r="AI27"/>
  <c r="AF27"/>
  <c r="AC27"/>
  <c r="Z27"/>
  <c r="W27"/>
  <c r="R27"/>
  <c r="O27"/>
  <c r="L27"/>
  <c r="I27"/>
  <c r="F27"/>
  <c r="AI26"/>
  <c r="AF26"/>
  <c r="AC26"/>
  <c r="Z26"/>
  <c r="W26"/>
  <c r="R26"/>
  <c r="O26"/>
  <c r="L26"/>
  <c r="I26"/>
  <c r="F26"/>
  <c r="AI25"/>
  <c r="AF25"/>
  <c r="AC25"/>
  <c r="Z25"/>
  <c r="W25"/>
  <c r="AK25" s="1"/>
  <c r="R25"/>
  <c r="O25"/>
  <c r="L25"/>
  <c r="I25"/>
  <c r="F25"/>
  <c r="AI24"/>
  <c r="AF24"/>
  <c r="AC24"/>
  <c r="Z24"/>
  <c r="W24"/>
  <c r="R24"/>
  <c r="O24"/>
  <c r="L24"/>
  <c r="I24"/>
  <c r="F24"/>
  <c r="AI20"/>
  <c r="AF20"/>
  <c r="AC20"/>
  <c r="Z20"/>
  <c r="W20"/>
  <c r="R20"/>
  <c r="O20"/>
  <c r="L20"/>
  <c r="I20"/>
  <c r="T20" s="1"/>
  <c r="F20"/>
  <c r="AI19"/>
  <c r="AF19"/>
  <c r="AC19"/>
  <c r="Z19"/>
  <c r="W19"/>
  <c r="R19"/>
  <c r="O19"/>
  <c r="L19"/>
  <c r="I19"/>
  <c r="F19"/>
  <c r="AI18"/>
  <c r="AF18"/>
  <c r="AC18"/>
  <c r="Z18"/>
  <c r="W18"/>
  <c r="R18"/>
  <c r="O18"/>
  <c r="L18"/>
  <c r="I18"/>
  <c r="T18" s="1"/>
  <c r="F18"/>
  <c r="AI17"/>
  <c r="AF17"/>
  <c r="AC17"/>
  <c r="Z17"/>
  <c r="W17"/>
  <c r="R17"/>
  <c r="O17"/>
  <c r="L17"/>
  <c r="I17"/>
  <c r="F17"/>
  <c r="AI16"/>
  <c r="AF16"/>
  <c r="AC16"/>
  <c r="Z16"/>
  <c r="W16"/>
  <c r="R16"/>
  <c r="O16"/>
  <c r="L16"/>
  <c r="I16"/>
  <c r="T16" s="1"/>
  <c r="F16"/>
  <c r="AI15"/>
  <c r="AF15"/>
  <c r="AC15"/>
  <c r="Z15"/>
  <c r="W15"/>
  <c r="R15"/>
  <c r="O15"/>
  <c r="L15"/>
  <c r="I15"/>
  <c r="F15"/>
  <c r="AI14"/>
  <c r="AF14"/>
  <c r="AC14"/>
  <c r="Z14"/>
  <c r="W14"/>
  <c r="R14"/>
  <c r="O14"/>
  <c r="L14"/>
  <c r="I14"/>
  <c r="T14" s="1"/>
  <c r="F14"/>
  <c r="AI13"/>
  <c r="AF13"/>
  <c r="AC13"/>
  <c r="Z13"/>
  <c r="W13"/>
  <c r="R13"/>
  <c r="O13"/>
  <c r="L13"/>
  <c r="I13"/>
  <c r="F13"/>
  <c r="AI9"/>
  <c r="AF9"/>
  <c r="AC9"/>
  <c r="Z9"/>
  <c r="W9"/>
  <c r="R9"/>
  <c r="O9"/>
  <c r="L9"/>
  <c r="I9"/>
  <c r="F9"/>
  <c r="AI8"/>
  <c r="AF8"/>
  <c r="AC8"/>
  <c r="Z8"/>
  <c r="W8"/>
  <c r="R8"/>
  <c r="O8"/>
  <c r="L8"/>
  <c r="I8"/>
  <c r="F8"/>
  <c r="AI7"/>
  <c r="AF7"/>
  <c r="AC7"/>
  <c r="Z7"/>
  <c r="W7"/>
  <c r="AK7" s="1"/>
  <c r="R7"/>
  <c r="O7"/>
  <c r="L7"/>
  <c r="I7"/>
  <c r="T7" s="1"/>
  <c r="F7"/>
  <c r="AI6"/>
  <c r="AF6"/>
  <c r="AC6"/>
  <c r="Z6"/>
  <c r="W6"/>
  <c r="R6"/>
  <c r="O6"/>
  <c r="L6"/>
  <c r="I6"/>
  <c r="F6"/>
  <c r="AI5"/>
  <c r="AF5"/>
  <c r="AC5"/>
  <c r="Z5"/>
  <c r="W5"/>
  <c r="R5"/>
  <c r="O5"/>
  <c r="L5"/>
  <c r="I5"/>
  <c r="F5"/>
  <c r="AI4"/>
  <c r="AF4"/>
  <c r="AC4"/>
  <c r="Z4"/>
  <c r="W4"/>
  <c r="R4"/>
  <c r="O4"/>
  <c r="L4"/>
  <c r="I4"/>
  <c r="F4"/>
  <c r="AI3"/>
  <c r="AF3"/>
  <c r="AC3"/>
  <c r="Z3"/>
  <c r="W3"/>
  <c r="AK3" s="1"/>
  <c r="R3"/>
  <c r="O3"/>
  <c r="L3"/>
  <c r="I3"/>
  <c r="T3" s="1"/>
  <c r="F3"/>
  <c r="AK4" l="1"/>
  <c r="T5"/>
  <c r="AK6"/>
  <c r="AL6" s="1"/>
  <c r="T9"/>
  <c r="AK24"/>
  <c r="AL24" s="1"/>
  <c r="T25"/>
  <c r="T27"/>
  <c r="AK28"/>
  <c r="T4"/>
  <c r="T6"/>
  <c r="T8"/>
  <c r="AK8"/>
  <c r="AK13"/>
  <c r="AL13" s="1"/>
  <c r="AK15"/>
  <c r="AK17"/>
  <c r="AK19"/>
  <c r="AL19" s="1"/>
  <c r="T26"/>
  <c r="AL26" s="1"/>
  <c r="AK26"/>
  <c r="T30"/>
  <c r="AK30"/>
  <c r="AK5"/>
  <c r="AL5" s="1"/>
  <c r="AK9"/>
  <c r="T13"/>
  <c r="AK14"/>
  <c r="AL14" s="1"/>
  <c r="T15"/>
  <c r="AL15" s="1"/>
  <c r="AK16"/>
  <c r="AL16" s="1"/>
  <c r="T17"/>
  <c r="AK18"/>
  <c r="AL18" s="1"/>
  <c r="T19"/>
  <c r="AK20"/>
  <c r="AL20" s="1"/>
  <c r="T24"/>
  <c r="AK27"/>
  <c r="T28"/>
  <c r="AL30"/>
  <c r="AL27"/>
  <c r="AL25"/>
  <c r="AL29"/>
  <c r="AL17"/>
  <c r="AL3"/>
  <c r="AL7"/>
  <c r="AL8"/>
  <c r="AL4" l="1"/>
  <c r="AL9"/>
  <c r="AL28"/>
</calcChain>
</file>

<file path=xl/sharedStrings.xml><?xml version="1.0" encoding="utf-8"?>
<sst xmlns="http://schemas.openxmlformats.org/spreadsheetml/2006/main" count="206" uniqueCount="86">
  <si>
    <t>Catégorie Indiv départ 7 ans</t>
  </si>
  <si>
    <t>Evaluation ML</t>
  </si>
  <si>
    <t>Evaluation PARCOURS</t>
  </si>
  <si>
    <t>Note TOTAL</t>
  </si>
  <si>
    <t>Nom</t>
  </si>
  <si>
    <t>Prénom</t>
  </si>
  <si>
    <t>Club</t>
  </si>
  <si>
    <t>Note Eléments/15</t>
  </si>
  <si>
    <t>moyenne</t>
  </si>
  <si>
    <t>Espace/1</t>
  </si>
  <si>
    <t>musique/1</t>
  </si>
  <si>
    <t>Présence/1</t>
  </si>
  <si>
    <t>Exécution/10</t>
  </si>
  <si>
    <t>Pénalité</t>
  </si>
  <si>
    <t>Note ML/28</t>
  </si>
  <si>
    <t>Note Eléments/27</t>
  </si>
  <si>
    <t>Respect de l'imposé/2</t>
  </si>
  <si>
    <t>Note /41</t>
  </si>
  <si>
    <t>/68 points</t>
  </si>
  <si>
    <t>GILOT</t>
  </si>
  <si>
    <t>Clémence</t>
  </si>
  <si>
    <t>CLUB OMNISPORTS DE SARRY</t>
  </si>
  <si>
    <t>SCHAPMAN</t>
  </si>
  <si>
    <t>Lisa</t>
  </si>
  <si>
    <t>COCHET</t>
  </si>
  <si>
    <t>Elysa</t>
  </si>
  <si>
    <t>EPERNAY GRS</t>
  </si>
  <si>
    <t>CHARPENTIER</t>
  </si>
  <si>
    <t>Lilou</t>
  </si>
  <si>
    <t>L'ESPOIR CHALONS</t>
  </si>
  <si>
    <t>DEPOIVRE</t>
  </si>
  <si>
    <t>Capucine</t>
  </si>
  <si>
    <t>CHAURE</t>
  </si>
  <si>
    <t>Charline</t>
  </si>
  <si>
    <t>BOHAIN</t>
  </si>
  <si>
    <t>Agathe</t>
  </si>
  <si>
    <t>Catégorie Indiv départ 8 ans</t>
  </si>
  <si>
    <t>DULOQUIN</t>
  </si>
  <si>
    <t>Honorine</t>
  </si>
  <si>
    <t>SOLLERO</t>
  </si>
  <si>
    <t>Melina</t>
  </si>
  <si>
    <t>KOC</t>
  </si>
  <si>
    <t>Ela</t>
  </si>
  <si>
    <t xml:space="preserve">LEMAIRE </t>
  </si>
  <si>
    <t>Léa</t>
  </si>
  <si>
    <t>LAUNETTE</t>
  </si>
  <si>
    <t>Karmen</t>
  </si>
  <si>
    <t>LIAO</t>
  </si>
  <si>
    <t>Mireille</t>
  </si>
  <si>
    <t>Tuana</t>
  </si>
  <si>
    <t>CORDIER</t>
  </si>
  <si>
    <t>Ambre</t>
  </si>
  <si>
    <t>Catégorie Indiv départ 9/10 ans</t>
  </si>
  <si>
    <t>Note Eléments/24</t>
  </si>
  <si>
    <t>Note ML/37</t>
  </si>
  <si>
    <t>/78 points</t>
  </si>
  <si>
    <t>LODDE COLLET</t>
  </si>
  <si>
    <t>Pauline</t>
  </si>
  <si>
    <t>MAGNY</t>
  </si>
  <si>
    <t>Lou</t>
  </si>
  <si>
    <t>MARINELLI</t>
  </si>
  <si>
    <t>Lucie</t>
  </si>
  <si>
    <t>TOUBART</t>
  </si>
  <si>
    <t>Margot</t>
  </si>
  <si>
    <t>MORARD</t>
  </si>
  <si>
    <t>Justine</t>
  </si>
  <si>
    <t>ROBIN</t>
  </si>
  <si>
    <t>Adele</t>
  </si>
  <si>
    <t>Lou anne</t>
  </si>
  <si>
    <t>Evaluation ENSEMBLES 7-9 ans</t>
  </si>
  <si>
    <t>Note D /1,3</t>
  </si>
  <si>
    <t>relations/1</t>
  </si>
  <si>
    <t>synchronisation/1</t>
  </si>
  <si>
    <t>originalité/1</t>
  </si>
  <si>
    <t>Note /15,30</t>
  </si>
  <si>
    <t>EPERNAY GRS 
(DULOQUIN, LEMAIRE, LIAO, SCHIRES)</t>
  </si>
  <si>
    <t>CLUB OMNISPORTS DE SARRY 
(BOHAIN, CHAURE, CORDIER, GILOT, LAUNETTE, CHAPMAN, SOLLERO)</t>
  </si>
  <si>
    <t>EPERNAY GRS 
(COCHET, DEPOIVRE, LUA)</t>
  </si>
  <si>
    <t>Evaluation ENSEMBLES 7-12 ans</t>
  </si>
  <si>
    <t>Note D /1,7</t>
  </si>
  <si>
    <t>Note /15,70</t>
  </si>
  <si>
    <t>CLUB OMNISPORTS DE SARRY 
(APPERT, MAGNY, MARINELLI, MORARD, ROBIN, SCHAPMAN)</t>
  </si>
  <si>
    <t>L'ESPOIR CHALONS 
(BOIVIN, CHARPENTIER, COCHE, CUVILLIER, GUEDE, MELI)</t>
  </si>
  <si>
    <t>EPERNAY GRS 
(DIOT-OUDART, SEMA, TOUBART)</t>
  </si>
  <si>
    <t>CLUB OMNISPORTS DE SARRY 
(BECH, ESNAULT, GILOT, LODDE COLLET, MIOT)</t>
  </si>
  <si>
    <t>Classement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</si>
</sst>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color indexed="8"/>
      <name val="Arial Nova Cond Light"/>
      <family val="2"/>
    </font>
    <font>
      <sz val="10"/>
      <color theme="1"/>
      <name val="Arial Nova Cond Light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indexed="8"/>
      <name val="Arial Nova Cond Light"/>
      <family val="2"/>
    </font>
    <font>
      <b/>
      <sz val="12"/>
      <color indexed="8"/>
      <name val="Arial Nova Cond Light"/>
      <family val="2"/>
    </font>
    <font>
      <sz val="11"/>
      <color theme="1"/>
      <name val="Arial Nova Cond Light"/>
      <family val="2"/>
    </font>
    <font>
      <b/>
      <sz val="12"/>
      <color rgb="FFFF0000"/>
      <name val="Arial Nova Cond Light"/>
      <family val="2"/>
    </font>
    <font>
      <b/>
      <sz val="11"/>
      <color rgb="FFFF0000"/>
      <name val="Arial Nova Cond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1" fillId="7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7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7" fillId="0" borderId="0" xfId="0" applyFont="1"/>
    <xf numFmtId="0" fontId="5" fillId="5" borderId="3" xfId="0" applyFont="1" applyFill="1" applyBorder="1"/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7" fillId="0" borderId="3" xfId="0" applyFont="1" applyBorder="1"/>
    <xf numFmtId="2" fontId="7" fillId="0" borderId="3" xfId="0" applyNumberFormat="1" applyFont="1" applyBorder="1" applyProtection="1">
      <protection locked="0"/>
    </xf>
    <xf numFmtId="2" fontId="5" fillId="7" borderId="3" xfId="0" applyNumberFormat="1" applyFont="1" applyFill="1" applyBorder="1" applyAlignment="1">
      <alignment horizontal="center"/>
    </xf>
    <xf numFmtId="2" fontId="5" fillId="7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>
      <alignment horizontal="center"/>
    </xf>
    <xf numFmtId="2" fontId="5" fillId="8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opLeftCell="A10" workbookViewId="0">
      <selection activeCell="A10" sqref="A10:AM30"/>
    </sheetView>
  </sheetViews>
  <sheetFormatPr baseColWidth="10" defaultRowHeight="15"/>
  <cols>
    <col min="1" max="1" width="13.28515625" bestFit="1" customWidth="1"/>
    <col min="2" max="2" width="8.42578125" bestFit="1" customWidth="1"/>
    <col min="3" max="3" width="26" bestFit="1" customWidth="1"/>
    <col min="4" max="5" width="9" customWidth="1"/>
    <col min="6" max="6" width="9" bestFit="1" customWidth="1"/>
    <col min="7" max="8" width="4.7109375" customWidth="1"/>
    <col min="9" max="9" width="9" bestFit="1" customWidth="1"/>
    <col min="10" max="11" width="6.7109375" customWidth="1"/>
    <col min="12" max="12" width="9" bestFit="1" customWidth="1"/>
    <col min="13" max="14" width="5.85546875" customWidth="1"/>
    <col min="15" max="15" width="9" bestFit="1" customWidth="1"/>
    <col min="16" max="17" width="6.85546875" customWidth="1"/>
    <col min="18" max="18" width="9" bestFit="1" customWidth="1"/>
    <col min="19" max="19" width="8" bestFit="1" customWidth="1"/>
    <col min="20" max="20" width="11.5703125" bestFit="1" customWidth="1"/>
    <col min="21" max="22" width="8.7109375" customWidth="1"/>
    <col min="23" max="23" width="9" bestFit="1" customWidth="1"/>
    <col min="24" max="25" width="5.28515625" customWidth="1"/>
    <col min="26" max="26" width="9" bestFit="1" customWidth="1"/>
    <col min="27" max="28" width="7.140625" customWidth="1"/>
    <col min="29" max="29" width="9" bestFit="1" customWidth="1"/>
    <col min="30" max="31" width="10.85546875" customWidth="1"/>
    <col min="32" max="32" width="9" bestFit="1" customWidth="1"/>
    <col min="33" max="34" width="7.140625" customWidth="1"/>
    <col min="35" max="35" width="9" bestFit="1" customWidth="1"/>
    <col min="36" max="36" width="8" bestFit="1" customWidth="1"/>
    <col min="37" max="37" width="8.7109375" bestFit="1" customWidth="1"/>
    <col min="38" max="38" width="11.7109375" bestFit="1" customWidth="1"/>
  </cols>
  <sheetData>
    <row r="1" spans="1:39" ht="15.75">
      <c r="A1" s="19" t="s">
        <v>0</v>
      </c>
      <c r="B1" s="19"/>
      <c r="C1" s="20"/>
      <c r="D1" s="21" t="s">
        <v>1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 t="s">
        <v>2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3" t="s">
        <v>3</v>
      </c>
      <c r="AM1" s="37" t="s">
        <v>85</v>
      </c>
    </row>
    <row r="2" spans="1:39">
      <c r="A2" s="25" t="s">
        <v>4</v>
      </c>
      <c r="B2" s="25" t="s">
        <v>5</v>
      </c>
      <c r="C2" s="25" t="s">
        <v>6</v>
      </c>
      <c r="D2" s="26" t="s">
        <v>7</v>
      </c>
      <c r="E2" s="26"/>
      <c r="F2" s="27" t="s">
        <v>8</v>
      </c>
      <c r="G2" s="26" t="s">
        <v>9</v>
      </c>
      <c r="H2" s="26"/>
      <c r="I2" s="27" t="s">
        <v>8</v>
      </c>
      <c r="J2" s="26" t="s">
        <v>10</v>
      </c>
      <c r="K2" s="26"/>
      <c r="L2" s="27" t="s">
        <v>8</v>
      </c>
      <c r="M2" s="26" t="s">
        <v>11</v>
      </c>
      <c r="N2" s="26"/>
      <c r="O2" s="27" t="s">
        <v>8</v>
      </c>
      <c r="P2" s="28" t="s">
        <v>12</v>
      </c>
      <c r="Q2" s="28"/>
      <c r="R2" s="29" t="s">
        <v>8</v>
      </c>
      <c r="S2" s="29" t="s">
        <v>13</v>
      </c>
      <c r="T2" s="29" t="s">
        <v>14</v>
      </c>
      <c r="U2" s="26" t="s">
        <v>15</v>
      </c>
      <c r="V2" s="26"/>
      <c r="W2" s="27" t="s">
        <v>8</v>
      </c>
      <c r="X2" s="26" t="s">
        <v>9</v>
      </c>
      <c r="Y2" s="26"/>
      <c r="Z2" s="27" t="s">
        <v>8</v>
      </c>
      <c r="AA2" s="26" t="s">
        <v>10</v>
      </c>
      <c r="AB2" s="26"/>
      <c r="AC2" s="27" t="s">
        <v>8</v>
      </c>
      <c r="AD2" s="26" t="s">
        <v>16</v>
      </c>
      <c r="AE2" s="26"/>
      <c r="AF2" s="27" t="s">
        <v>8</v>
      </c>
      <c r="AG2" s="28" t="s">
        <v>12</v>
      </c>
      <c r="AH2" s="28"/>
      <c r="AI2" s="29" t="s">
        <v>8</v>
      </c>
      <c r="AJ2" s="29" t="s">
        <v>13</v>
      </c>
      <c r="AK2" s="29" t="s">
        <v>17</v>
      </c>
      <c r="AL2" s="23" t="s">
        <v>18</v>
      </c>
      <c r="AM2" s="37"/>
    </row>
    <row r="3" spans="1:39">
      <c r="A3" s="30" t="s">
        <v>19</v>
      </c>
      <c r="B3" s="30" t="s">
        <v>20</v>
      </c>
      <c r="C3" s="30" t="s">
        <v>21</v>
      </c>
      <c r="D3" s="31">
        <v>9</v>
      </c>
      <c r="E3" s="31">
        <v>8</v>
      </c>
      <c r="F3" s="32">
        <f>SUM(D3+E3)/2</f>
        <v>8.5</v>
      </c>
      <c r="G3" s="31">
        <v>0.5</v>
      </c>
      <c r="H3" s="31">
        <v>0</v>
      </c>
      <c r="I3" s="32">
        <f>SUM(G3+H3)/2</f>
        <v>0.25</v>
      </c>
      <c r="J3" s="31">
        <v>0</v>
      </c>
      <c r="K3" s="31">
        <v>0.5</v>
      </c>
      <c r="L3" s="32">
        <f>SUM(J3+K3)/2</f>
        <v>0.25</v>
      </c>
      <c r="M3" s="31">
        <v>0.5</v>
      </c>
      <c r="N3" s="31">
        <v>0</v>
      </c>
      <c r="O3" s="32">
        <f>SUM(M3+N3)/2</f>
        <v>0.25</v>
      </c>
      <c r="P3" s="31">
        <v>2.4</v>
      </c>
      <c r="Q3" s="31">
        <v>2.6</v>
      </c>
      <c r="R3" s="32">
        <f t="shared" ref="R3:R9" si="0">SUM(20-P3-Q3)/2</f>
        <v>7.5000000000000009</v>
      </c>
      <c r="S3" s="33"/>
      <c r="T3" s="34">
        <f>SUM(F3+I3+L3+O3+R3-S3)</f>
        <v>16.75</v>
      </c>
      <c r="U3" s="31">
        <v>15</v>
      </c>
      <c r="V3" s="31">
        <v>16</v>
      </c>
      <c r="W3" s="32">
        <f>SUM(U3+V3)/2</f>
        <v>15.5</v>
      </c>
      <c r="X3" s="31">
        <v>0.5</v>
      </c>
      <c r="Y3" s="31">
        <v>0.5</v>
      </c>
      <c r="Z3" s="32">
        <f>SUM(X3+Y3)/2</f>
        <v>0.5</v>
      </c>
      <c r="AA3" s="31">
        <v>0.6</v>
      </c>
      <c r="AB3" s="31">
        <v>0.7</v>
      </c>
      <c r="AC3" s="32">
        <f>SUM(AA3+AB3)/2</f>
        <v>0.64999999999999991</v>
      </c>
      <c r="AD3" s="31">
        <v>1.2</v>
      </c>
      <c r="AE3" s="31">
        <v>1.4</v>
      </c>
      <c r="AF3" s="32">
        <f>SUM(AD3+AE3)/2</f>
        <v>1.2999999999999998</v>
      </c>
      <c r="AG3" s="31">
        <v>4</v>
      </c>
      <c r="AH3" s="31">
        <v>4.0999999999999996</v>
      </c>
      <c r="AI3" s="32">
        <f>SUM(20-AG3-AH3)/2</f>
        <v>5.95</v>
      </c>
      <c r="AJ3" s="33"/>
      <c r="AK3" s="35">
        <f>SUM(W3+Z3+AC3+AF3+AI3-AJ3)</f>
        <v>23.9</v>
      </c>
      <c r="AL3" s="36">
        <f>SUM(AK3+T3)</f>
        <v>40.65</v>
      </c>
      <c r="AM3" s="38">
        <v>4</v>
      </c>
    </row>
    <row r="4" spans="1:39">
      <c r="A4" s="30" t="s">
        <v>22</v>
      </c>
      <c r="B4" s="30" t="s">
        <v>23</v>
      </c>
      <c r="C4" s="30" t="s">
        <v>21</v>
      </c>
      <c r="D4" s="31">
        <v>8</v>
      </c>
      <c r="E4" s="31">
        <v>7</v>
      </c>
      <c r="F4" s="32">
        <f t="shared" ref="F4:F9" si="1">SUM(D4+E4)/2</f>
        <v>7.5</v>
      </c>
      <c r="G4" s="31">
        <v>0</v>
      </c>
      <c r="H4" s="31">
        <v>0</v>
      </c>
      <c r="I4" s="32">
        <f t="shared" ref="I4:I9" si="2">SUM(G4+H4)/2</f>
        <v>0</v>
      </c>
      <c r="J4" s="31">
        <v>0.5</v>
      </c>
      <c r="K4" s="31">
        <v>0.5</v>
      </c>
      <c r="L4" s="32">
        <f t="shared" ref="L4:L9" si="3">SUM(J4+K4)/2</f>
        <v>0.5</v>
      </c>
      <c r="M4" s="31">
        <v>0.5</v>
      </c>
      <c r="N4" s="31">
        <v>0.5</v>
      </c>
      <c r="O4" s="32">
        <f t="shared" ref="O4:O9" si="4">SUM(M4+N4)/2</f>
        <v>0.5</v>
      </c>
      <c r="P4" s="31">
        <v>1.9</v>
      </c>
      <c r="Q4" s="31">
        <v>1.9</v>
      </c>
      <c r="R4" s="32">
        <f t="shared" si="0"/>
        <v>8.1000000000000014</v>
      </c>
      <c r="S4" s="33"/>
      <c r="T4" s="34">
        <f t="shared" ref="T4:T9" si="5">SUM(F4+I4+L4+O4+R4-S4)</f>
        <v>16.600000000000001</v>
      </c>
      <c r="U4" s="31">
        <v>16</v>
      </c>
      <c r="V4" s="31">
        <v>18</v>
      </c>
      <c r="W4" s="32">
        <f t="shared" ref="W4:W9" si="6">SUM(U4+V4)/2</f>
        <v>17</v>
      </c>
      <c r="X4" s="31">
        <v>0.5</v>
      </c>
      <c r="Y4" s="31">
        <v>0.5</v>
      </c>
      <c r="Z4" s="32">
        <f t="shared" ref="Z4:Z9" si="7">SUM(X4+Y4)/2</f>
        <v>0.5</v>
      </c>
      <c r="AA4" s="31">
        <v>0.6</v>
      </c>
      <c r="AB4" s="31">
        <v>0.7</v>
      </c>
      <c r="AC4" s="32">
        <f t="shared" ref="AC4:AC9" si="8">SUM(AA4+AB4)/2</f>
        <v>0.64999999999999991</v>
      </c>
      <c r="AD4" s="31">
        <v>1.4</v>
      </c>
      <c r="AE4" s="31">
        <v>1.3</v>
      </c>
      <c r="AF4" s="32">
        <f t="shared" ref="AF4:AF9" si="9">SUM(AD4+AE4)/2</f>
        <v>1.35</v>
      </c>
      <c r="AG4" s="31">
        <v>4.5999999999999996</v>
      </c>
      <c r="AH4" s="31">
        <v>4.2</v>
      </c>
      <c r="AI4" s="32">
        <f t="shared" ref="AI4:AI9" si="10">SUM(20-AG4-AH4)/2</f>
        <v>5.6</v>
      </c>
      <c r="AJ4" s="33"/>
      <c r="AK4" s="35">
        <f t="shared" ref="AK4:AK9" si="11">SUM(W4+Z4+AC4+AF4+AI4-AJ4)</f>
        <v>25.1</v>
      </c>
      <c r="AL4" s="36">
        <f t="shared" ref="AL4:AL9" si="12">SUM(AK4+T4)</f>
        <v>41.7</v>
      </c>
      <c r="AM4" s="38">
        <v>3</v>
      </c>
    </row>
    <row r="5" spans="1:39">
      <c r="A5" s="30" t="s">
        <v>24</v>
      </c>
      <c r="B5" s="30" t="s">
        <v>25</v>
      </c>
      <c r="C5" s="30" t="s">
        <v>26</v>
      </c>
      <c r="D5" s="31">
        <v>7</v>
      </c>
      <c r="E5" s="31">
        <v>4</v>
      </c>
      <c r="F5" s="32">
        <f t="shared" si="1"/>
        <v>5.5</v>
      </c>
      <c r="G5" s="31">
        <v>1</v>
      </c>
      <c r="H5" s="31">
        <v>0.5</v>
      </c>
      <c r="I5" s="32">
        <f t="shared" si="2"/>
        <v>0.75</v>
      </c>
      <c r="J5" s="31">
        <v>1</v>
      </c>
      <c r="K5" s="31">
        <v>0.5</v>
      </c>
      <c r="L5" s="32">
        <f t="shared" si="3"/>
        <v>0.75</v>
      </c>
      <c r="M5" s="31">
        <v>1</v>
      </c>
      <c r="N5" s="31">
        <v>0.5</v>
      </c>
      <c r="O5" s="32">
        <f t="shared" si="4"/>
        <v>0.75</v>
      </c>
      <c r="P5" s="31">
        <v>2.9</v>
      </c>
      <c r="Q5" s="31">
        <v>3.3</v>
      </c>
      <c r="R5" s="32">
        <f t="shared" si="0"/>
        <v>6.9</v>
      </c>
      <c r="S5" s="33"/>
      <c r="T5" s="34">
        <f t="shared" si="5"/>
        <v>14.65</v>
      </c>
      <c r="U5" s="31">
        <v>9</v>
      </c>
      <c r="V5" s="31">
        <v>6</v>
      </c>
      <c r="W5" s="32">
        <f t="shared" si="6"/>
        <v>7.5</v>
      </c>
      <c r="X5" s="31">
        <v>0</v>
      </c>
      <c r="Y5" s="31">
        <v>0.1</v>
      </c>
      <c r="Z5" s="32">
        <f t="shared" si="7"/>
        <v>0.05</v>
      </c>
      <c r="AA5" s="31">
        <v>0.4</v>
      </c>
      <c r="AB5" s="31">
        <v>0.5</v>
      </c>
      <c r="AC5" s="32">
        <f t="shared" si="8"/>
        <v>0.45</v>
      </c>
      <c r="AD5" s="31">
        <v>0.4</v>
      </c>
      <c r="AE5" s="31">
        <v>0.5</v>
      </c>
      <c r="AF5" s="32">
        <f t="shared" si="9"/>
        <v>0.45</v>
      </c>
      <c r="AG5" s="31">
        <v>4.7</v>
      </c>
      <c r="AH5" s="31">
        <v>5.6</v>
      </c>
      <c r="AI5" s="32">
        <f t="shared" si="10"/>
        <v>4.8500000000000005</v>
      </c>
      <c r="AJ5" s="33"/>
      <c r="AK5" s="35">
        <f t="shared" si="11"/>
        <v>13.3</v>
      </c>
      <c r="AL5" s="36">
        <f t="shared" si="12"/>
        <v>27.950000000000003</v>
      </c>
      <c r="AM5" s="38">
        <v>7</v>
      </c>
    </row>
    <row r="6" spans="1:39">
      <c r="A6" s="30" t="s">
        <v>27</v>
      </c>
      <c r="B6" s="30" t="s">
        <v>28</v>
      </c>
      <c r="C6" s="30" t="s">
        <v>29</v>
      </c>
      <c r="D6" s="31">
        <v>10</v>
      </c>
      <c r="E6" s="31">
        <v>8</v>
      </c>
      <c r="F6" s="32">
        <f t="shared" si="1"/>
        <v>9</v>
      </c>
      <c r="G6" s="31">
        <v>0.5</v>
      </c>
      <c r="H6" s="31">
        <v>1</v>
      </c>
      <c r="I6" s="32">
        <f t="shared" si="2"/>
        <v>0.75</v>
      </c>
      <c r="J6" s="31">
        <v>1</v>
      </c>
      <c r="K6" s="31">
        <v>1</v>
      </c>
      <c r="L6" s="32">
        <f t="shared" si="3"/>
        <v>1</v>
      </c>
      <c r="M6" s="31">
        <v>1</v>
      </c>
      <c r="N6" s="31">
        <v>1</v>
      </c>
      <c r="O6" s="32">
        <f t="shared" si="4"/>
        <v>1</v>
      </c>
      <c r="P6" s="31">
        <v>1.8</v>
      </c>
      <c r="Q6" s="31">
        <v>2.1</v>
      </c>
      <c r="R6" s="32">
        <f t="shared" si="0"/>
        <v>8.0499999999999989</v>
      </c>
      <c r="S6" s="33"/>
      <c r="T6" s="34">
        <f t="shared" si="5"/>
        <v>19.799999999999997</v>
      </c>
      <c r="U6" s="31">
        <v>16</v>
      </c>
      <c r="V6" s="31">
        <v>14</v>
      </c>
      <c r="W6" s="32">
        <f t="shared" si="6"/>
        <v>15</v>
      </c>
      <c r="X6" s="31">
        <v>0</v>
      </c>
      <c r="Y6" s="31">
        <v>0.5</v>
      </c>
      <c r="Z6" s="32">
        <f t="shared" si="7"/>
        <v>0.25</v>
      </c>
      <c r="AA6" s="31">
        <v>0.5</v>
      </c>
      <c r="AB6" s="31">
        <v>0.6</v>
      </c>
      <c r="AC6" s="32">
        <f t="shared" si="8"/>
        <v>0.55000000000000004</v>
      </c>
      <c r="AD6" s="31">
        <v>0.9</v>
      </c>
      <c r="AE6" s="31">
        <v>1.1000000000000001</v>
      </c>
      <c r="AF6" s="32">
        <f t="shared" si="9"/>
        <v>1</v>
      </c>
      <c r="AG6" s="31">
        <v>3.8</v>
      </c>
      <c r="AH6" s="31">
        <v>3.7</v>
      </c>
      <c r="AI6" s="32">
        <f t="shared" si="10"/>
        <v>6.25</v>
      </c>
      <c r="AJ6" s="33"/>
      <c r="AK6" s="35">
        <f t="shared" si="11"/>
        <v>23.05</v>
      </c>
      <c r="AL6" s="36">
        <f t="shared" si="12"/>
        <v>42.849999999999994</v>
      </c>
      <c r="AM6" s="38">
        <v>2</v>
      </c>
    </row>
    <row r="7" spans="1:39">
      <c r="A7" s="30" t="s">
        <v>30</v>
      </c>
      <c r="B7" s="30" t="s">
        <v>31</v>
      </c>
      <c r="C7" s="30" t="s">
        <v>26</v>
      </c>
      <c r="D7" s="31">
        <v>7</v>
      </c>
      <c r="E7" s="31">
        <v>6</v>
      </c>
      <c r="F7" s="32">
        <f t="shared" si="1"/>
        <v>6.5</v>
      </c>
      <c r="G7" s="31">
        <v>1</v>
      </c>
      <c r="H7" s="31">
        <v>0.5</v>
      </c>
      <c r="I7" s="32">
        <f t="shared" si="2"/>
        <v>0.75</v>
      </c>
      <c r="J7" s="31">
        <v>0.5</v>
      </c>
      <c r="K7" s="31">
        <v>0.5</v>
      </c>
      <c r="L7" s="32">
        <f t="shared" si="3"/>
        <v>0.5</v>
      </c>
      <c r="M7" s="31">
        <v>1</v>
      </c>
      <c r="N7" s="31">
        <v>0.5</v>
      </c>
      <c r="O7" s="32">
        <f t="shared" si="4"/>
        <v>0.75</v>
      </c>
      <c r="P7" s="31">
        <v>2.6</v>
      </c>
      <c r="Q7" s="31">
        <v>3</v>
      </c>
      <c r="R7" s="32">
        <f t="shared" si="0"/>
        <v>7.1999999999999993</v>
      </c>
      <c r="S7" s="33"/>
      <c r="T7" s="34">
        <f t="shared" si="5"/>
        <v>15.7</v>
      </c>
      <c r="U7" s="31">
        <v>9</v>
      </c>
      <c r="V7" s="31">
        <v>9</v>
      </c>
      <c r="W7" s="32">
        <f t="shared" si="6"/>
        <v>9</v>
      </c>
      <c r="X7" s="31">
        <v>0.5</v>
      </c>
      <c r="Y7" s="31">
        <v>0</v>
      </c>
      <c r="Z7" s="32">
        <f t="shared" si="7"/>
        <v>0.25</v>
      </c>
      <c r="AA7" s="31">
        <v>0.4</v>
      </c>
      <c r="AB7" s="31">
        <v>0</v>
      </c>
      <c r="AC7" s="32">
        <f t="shared" si="8"/>
        <v>0.2</v>
      </c>
      <c r="AD7" s="31">
        <v>0.2</v>
      </c>
      <c r="AE7" s="31">
        <v>0.6</v>
      </c>
      <c r="AF7" s="32">
        <f t="shared" si="9"/>
        <v>0.4</v>
      </c>
      <c r="AG7" s="31">
        <v>3.1</v>
      </c>
      <c r="AH7" s="31">
        <v>3.8</v>
      </c>
      <c r="AI7" s="32">
        <f t="shared" si="10"/>
        <v>6.5499999999999989</v>
      </c>
      <c r="AJ7" s="33"/>
      <c r="AK7" s="35">
        <f t="shared" si="11"/>
        <v>16.399999999999999</v>
      </c>
      <c r="AL7" s="36">
        <f t="shared" si="12"/>
        <v>32.099999999999994</v>
      </c>
      <c r="AM7" s="38">
        <v>5</v>
      </c>
    </row>
    <row r="8" spans="1:39">
      <c r="A8" s="30" t="s">
        <v>32</v>
      </c>
      <c r="B8" s="30" t="s">
        <v>33</v>
      </c>
      <c r="C8" s="30" t="s">
        <v>21</v>
      </c>
      <c r="D8" s="31">
        <v>10</v>
      </c>
      <c r="E8" s="31">
        <v>8</v>
      </c>
      <c r="F8" s="32">
        <f t="shared" si="1"/>
        <v>9</v>
      </c>
      <c r="G8" s="31">
        <v>0</v>
      </c>
      <c r="H8" s="31">
        <v>0</v>
      </c>
      <c r="I8" s="32">
        <f t="shared" si="2"/>
        <v>0</v>
      </c>
      <c r="J8" s="31">
        <v>0</v>
      </c>
      <c r="K8" s="31">
        <v>0.5</v>
      </c>
      <c r="L8" s="32">
        <f t="shared" si="3"/>
        <v>0.25</v>
      </c>
      <c r="M8" s="31">
        <v>0</v>
      </c>
      <c r="N8" s="31">
        <v>0</v>
      </c>
      <c r="O8" s="32">
        <f t="shared" si="4"/>
        <v>0</v>
      </c>
      <c r="P8" s="31">
        <v>2.1</v>
      </c>
      <c r="Q8" s="31">
        <v>1.9</v>
      </c>
      <c r="R8" s="32">
        <f t="shared" si="0"/>
        <v>7.9999999999999991</v>
      </c>
      <c r="S8" s="33"/>
      <c r="T8" s="34">
        <f t="shared" si="5"/>
        <v>17.25</v>
      </c>
      <c r="U8" s="31">
        <v>6</v>
      </c>
      <c r="V8" s="31">
        <v>7</v>
      </c>
      <c r="W8" s="32">
        <f t="shared" si="6"/>
        <v>6.5</v>
      </c>
      <c r="X8" s="31">
        <v>0</v>
      </c>
      <c r="Y8" s="31">
        <v>0</v>
      </c>
      <c r="Z8" s="32">
        <f t="shared" si="7"/>
        <v>0</v>
      </c>
      <c r="AA8" s="31">
        <v>0</v>
      </c>
      <c r="AB8" s="31">
        <v>0.2</v>
      </c>
      <c r="AC8" s="32">
        <f t="shared" si="8"/>
        <v>0.1</v>
      </c>
      <c r="AD8" s="31">
        <v>0</v>
      </c>
      <c r="AE8" s="31">
        <v>0.6</v>
      </c>
      <c r="AF8" s="32">
        <f t="shared" si="9"/>
        <v>0.3</v>
      </c>
      <c r="AG8" s="31">
        <v>4.4000000000000004</v>
      </c>
      <c r="AH8" s="31">
        <v>4.7</v>
      </c>
      <c r="AI8" s="32">
        <f t="shared" si="10"/>
        <v>5.4499999999999993</v>
      </c>
      <c r="AJ8" s="33"/>
      <c r="AK8" s="35">
        <f t="shared" si="11"/>
        <v>12.349999999999998</v>
      </c>
      <c r="AL8" s="36">
        <f t="shared" si="12"/>
        <v>29.599999999999998</v>
      </c>
      <c r="AM8" s="38">
        <v>6</v>
      </c>
    </row>
    <row r="9" spans="1:39">
      <c r="A9" s="30" t="s">
        <v>34</v>
      </c>
      <c r="B9" s="30" t="s">
        <v>35</v>
      </c>
      <c r="C9" s="30" t="s">
        <v>21</v>
      </c>
      <c r="D9" s="31">
        <v>11</v>
      </c>
      <c r="E9" s="31">
        <v>12</v>
      </c>
      <c r="F9" s="32">
        <f t="shared" si="1"/>
        <v>11.5</v>
      </c>
      <c r="G9" s="31">
        <v>0</v>
      </c>
      <c r="H9" s="31">
        <v>0.5</v>
      </c>
      <c r="I9" s="32">
        <f t="shared" si="2"/>
        <v>0.25</v>
      </c>
      <c r="J9" s="31">
        <v>0.5</v>
      </c>
      <c r="K9" s="31">
        <v>0.5</v>
      </c>
      <c r="L9" s="32">
        <f t="shared" si="3"/>
        <v>0.5</v>
      </c>
      <c r="M9" s="31">
        <v>0.5</v>
      </c>
      <c r="N9" s="31">
        <v>1</v>
      </c>
      <c r="O9" s="32">
        <f t="shared" si="4"/>
        <v>0.75</v>
      </c>
      <c r="P9" s="31">
        <v>2.1</v>
      </c>
      <c r="Q9" s="31">
        <v>1.6</v>
      </c>
      <c r="R9" s="32">
        <f t="shared" si="0"/>
        <v>8.1499999999999986</v>
      </c>
      <c r="S9" s="33"/>
      <c r="T9" s="34">
        <f t="shared" si="5"/>
        <v>21.15</v>
      </c>
      <c r="U9" s="31">
        <v>19</v>
      </c>
      <c r="V9" s="31">
        <v>18</v>
      </c>
      <c r="W9" s="32">
        <f t="shared" si="6"/>
        <v>18.5</v>
      </c>
      <c r="X9" s="31">
        <v>0.5</v>
      </c>
      <c r="Y9" s="31">
        <v>0.5</v>
      </c>
      <c r="Z9" s="32">
        <f t="shared" si="7"/>
        <v>0.5</v>
      </c>
      <c r="AA9" s="31">
        <v>0.6</v>
      </c>
      <c r="AB9" s="31">
        <v>0.5</v>
      </c>
      <c r="AC9" s="32">
        <f t="shared" si="8"/>
        <v>0.55000000000000004</v>
      </c>
      <c r="AD9" s="31">
        <v>1.2</v>
      </c>
      <c r="AE9" s="31">
        <v>1.5</v>
      </c>
      <c r="AF9" s="32">
        <f t="shared" si="9"/>
        <v>1.35</v>
      </c>
      <c r="AG9" s="31">
        <v>3.4</v>
      </c>
      <c r="AH9" s="31">
        <v>3.9</v>
      </c>
      <c r="AI9" s="32">
        <f t="shared" si="10"/>
        <v>6.3500000000000005</v>
      </c>
      <c r="AJ9" s="33"/>
      <c r="AK9" s="35">
        <f t="shared" si="11"/>
        <v>27.250000000000004</v>
      </c>
      <c r="AL9" s="36">
        <f t="shared" si="12"/>
        <v>48.400000000000006</v>
      </c>
      <c r="AM9" s="38">
        <v>1</v>
      </c>
    </row>
    <row r="10" spans="1:39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15.75">
      <c r="A11" s="19" t="s">
        <v>36</v>
      </c>
      <c r="B11" s="19"/>
      <c r="C11" s="20"/>
      <c r="D11" s="21" t="s">
        <v>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 t="s">
        <v>2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 t="s">
        <v>3</v>
      </c>
      <c r="AM11" s="37" t="s">
        <v>85</v>
      </c>
    </row>
    <row r="12" spans="1:39">
      <c r="A12" s="25" t="s">
        <v>4</v>
      </c>
      <c r="B12" s="25" t="s">
        <v>5</v>
      </c>
      <c r="C12" s="25" t="s">
        <v>6</v>
      </c>
      <c r="D12" s="26" t="s">
        <v>7</v>
      </c>
      <c r="E12" s="26"/>
      <c r="F12" s="27" t="s">
        <v>8</v>
      </c>
      <c r="G12" s="26" t="s">
        <v>9</v>
      </c>
      <c r="H12" s="26"/>
      <c r="I12" s="27" t="s">
        <v>8</v>
      </c>
      <c r="J12" s="26" t="s">
        <v>10</v>
      </c>
      <c r="K12" s="26"/>
      <c r="L12" s="27" t="s">
        <v>8</v>
      </c>
      <c r="M12" s="26" t="s">
        <v>11</v>
      </c>
      <c r="N12" s="26"/>
      <c r="O12" s="27" t="s">
        <v>8</v>
      </c>
      <c r="P12" s="28" t="s">
        <v>12</v>
      </c>
      <c r="Q12" s="28"/>
      <c r="R12" s="29" t="s">
        <v>8</v>
      </c>
      <c r="S12" s="29" t="s">
        <v>13</v>
      </c>
      <c r="T12" s="29" t="s">
        <v>14</v>
      </c>
      <c r="U12" s="26" t="s">
        <v>15</v>
      </c>
      <c r="V12" s="26"/>
      <c r="W12" s="27" t="s">
        <v>8</v>
      </c>
      <c r="X12" s="26" t="s">
        <v>9</v>
      </c>
      <c r="Y12" s="26"/>
      <c r="Z12" s="27" t="s">
        <v>8</v>
      </c>
      <c r="AA12" s="26" t="s">
        <v>10</v>
      </c>
      <c r="AB12" s="26"/>
      <c r="AC12" s="27" t="s">
        <v>8</v>
      </c>
      <c r="AD12" s="26" t="s">
        <v>16</v>
      </c>
      <c r="AE12" s="26"/>
      <c r="AF12" s="27" t="s">
        <v>8</v>
      </c>
      <c r="AG12" s="28" t="s">
        <v>12</v>
      </c>
      <c r="AH12" s="28"/>
      <c r="AI12" s="29" t="s">
        <v>8</v>
      </c>
      <c r="AJ12" s="29" t="s">
        <v>13</v>
      </c>
      <c r="AK12" s="29" t="s">
        <v>17</v>
      </c>
      <c r="AL12" s="23" t="s">
        <v>18</v>
      </c>
      <c r="AM12" s="37"/>
    </row>
    <row r="13" spans="1:39">
      <c r="A13" s="30" t="s">
        <v>37</v>
      </c>
      <c r="B13" s="30" t="s">
        <v>38</v>
      </c>
      <c r="C13" s="30" t="s">
        <v>26</v>
      </c>
      <c r="D13" s="31">
        <v>8</v>
      </c>
      <c r="E13" s="31">
        <v>7</v>
      </c>
      <c r="F13" s="32">
        <f>SUM(D13+E13)/2</f>
        <v>7.5</v>
      </c>
      <c r="G13" s="31">
        <v>1</v>
      </c>
      <c r="H13" s="31">
        <v>1</v>
      </c>
      <c r="I13" s="32">
        <f>SUM(G13+H13)/2</f>
        <v>1</v>
      </c>
      <c r="J13" s="31">
        <v>0.9</v>
      </c>
      <c r="K13" s="31">
        <v>1</v>
      </c>
      <c r="L13" s="32">
        <f>SUM(J13+K13)/2</f>
        <v>0.95</v>
      </c>
      <c r="M13" s="31">
        <v>1</v>
      </c>
      <c r="N13" s="31">
        <v>1</v>
      </c>
      <c r="O13" s="32">
        <f>SUM(M13+N13)/2</f>
        <v>1</v>
      </c>
      <c r="P13" s="31">
        <v>1.8</v>
      </c>
      <c r="Q13" s="31">
        <v>1.9</v>
      </c>
      <c r="R13" s="32">
        <f>SUM(20-P13-Q13)/2</f>
        <v>8.15</v>
      </c>
      <c r="S13" s="33"/>
      <c r="T13" s="34">
        <f>SUM(F13+I13+L13+O13+R13-S13)</f>
        <v>18.600000000000001</v>
      </c>
      <c r="U13" s="31">
        <v>20</v>
      </c>
      <c r="V13" s="31">
        <v>17</v>
      </c>
      <c r="W13" s="32">
        <f>SUM(U13+V13)/2</f>
        <v>18.5</v>
      </c>
      <c r="X13" s="31">
        <v>0.5</v>
      </c>
      <c r="Y13" s="31">
        <v>0.5</v>
      </c>
      <c r="Z13" s="32">
        <f>SUM(X13+Y13)/2</f>
        <v>0.5</v>
      </c>
      <c r="AA13" s="31">
        <v>0.7</v>
      </c>
      <c r="AB13" s="31">
        <v>0.7</v>
      </c>
      <c r="AC13" s="32">
        <f>SUM(AA13+AB13)/2</f>
        <v>0.7</v>
      </c>
      <c r="AD13" s="31">
        <v>1.1000000000000001</v>
      </c>
      <c r="AE13" s="31">
        <v>0.8</v>
      </c>
      <c r="AF13" s="32">
        <f>SUM(AD13+AE13)/2</f>
        <v>0.95000000000000007</v>
      </c>
      <c r="AG13" s="31">
        <v>2.6</v>
      </c>
      <c r="AH13" s="31">
        <v>3.2</v>
      </c>
      <c r="AI13" s="32">
        <f>SUM(20-AG13-AH13)/2</f>
        <v>7.1</v>
      </c>
      <c r="AJ13" s="33"/>
      <c r="AK13" s="35">
        <f>SUM(W13+Z13+AC13+AF13+AI13-AJ13)</f>
        <v>27.75</v>
      </c>
      <c r="AL13" s="36">
        <f>SUM(AK13+T13)</f>
        <v>46.35</v>
      </c>
      <c r="AM13" s="38">
        <v>1</v>
      </c>
    </row>
    <row r="14" spans="1:39">
      <c r="A14" s="30" t="s">
        <v>39</v>
      </c>
      <c r="B14" s="30" t="s">
        <v>40</v>
      </c>
      <c r="C14" s="30" t="s">
        <v>21</v>
      </c>
      <c r="D14" s="31">
        <v>6</v>
      </c>
      <c r="E14" s="31">
        <v>6</v>
      </c>
      <c r="F14" s="32">
        <f t="shared" ref="F14:F20" si="13">SUM(D14+E14)/2</f>
        <v>6</v>
      </c>
      <c r="G14" s="31">
        <v>0</v>
      </c>
      <c r="H14" s="31">
        <v>0</v>
      </c>
      <c r="I14" s="32">
        <f t="shared" ref="I14:I20" si="14">SUM(G14+H14)/2</f>
        <v>0</v>
      </c>
      <c r="J14" s="31">
        <v>0.5</v>
      </c>
      <c r="K14" s="31">
        <v>0.5</v>
      </c>
      <c r="L14" s="32">
        <f t="shared" ref="L14:L20" si="15">SUM(J14+K14)/2</f>
        <v>0.5</v>
      </c>
      <c r="M14" s="31">
        <v>0.5</v>
      </c>
      <c r="N14" s="31">
        <v>1</v>
      </c>
      <c r="O14" s="32">
        <f t="shared" ref="O14:O20" si="16">SUM(M14+N14)/2</f>
        <v>0.75</v>
      </c>
      <c r="P14" s="31">
        <v>2.5</v>
      </c>
      <c r="Q14" s="31">
        <v>2.2999999999999998</v>
      </c>
      <c r="R14" s="32">
        <f t="shared" ref="R14:R20" si="17">SUM(20-P14-Q14)/2</f>
        <v>7.6</v>
      </c>
      <c r="S14" s="33"/>
      <c r="T14" s="34">
        <f t="shared" ref="T14:T20" si="18">SUM(F14+I14+L14+O14+R14-S14)</f>
        <v>14.85</v>
      </c>
      <c r="U14" s="31">
        <v>5</v>
      </c>
      <c r="V14" s="31">
        <v>6</v>
      </c>
      <c r="W14" s="32">
        <f t="shared" ref="W14:W20" si="19">SUM(U14+V14)/2</f>
        <v>5.5</v>
      </c>
      <c r="X14" s="31">
        <v>0</v>
      </c>
      <c r="Y14" s="31">
        <v>0</v>
      </c>
      <c r="Z14" s="32">
        <f t="shared" ref="Z14:Z20" si="20">SUM(X14+Y14)/2</f>
        <v>0</v>
      </c>
      <c r="AA14" s="31">
        <v>0</v>
      </c>
      <c r="AB14" s="31">
        <v>0</v>
      </c>
      <c r="AC14" s="32">
        <f t="shared" ref="AC14:AC20" si="21">SUM(AA14+AB14)/2</f>
        <v>0</v>
      </c>
      <c r="AD14" s="31">
        <v>0</v>
      </c>
      <c r="AE14" s="31">
        <v>0.6</v>
      </c>
      <c r="AF14" s="32">
        <f t="shared" ref="AF14:AF20" si="22">SUM(AD14+AE14)/2</f>
        <v>0.3</v>
      </c>
      <c r="AG14" s="31">
        <v>4.2</v>
      </c>
      <c r="AH14" s="31">
        <v>3.8</v>
      </c>
      <c r="AI14" s="32">
        <f t="shared" ref="AI14:AI20" si="23">SUM(20-AG14-AH14)/2</f>
        <v>6</v>
      </c>
      <c r="AJ14" s="33"/>
      <c r="AK14" s="35">
        <f t="shared" ref="AK14:AK20" si="24">SUM(W14+Z14+AC14+AF14+AI14-AJ14)</f>
        <v>11.8</v>
      </c>
      <c r="AL14" s="36">
        <f t="shared" ref="AL14:AL20" si="25">SUM(AK14+T14)</f>
        <v>26.65</v>
      </c>
      <c r="AM14" s="38">
        <v>8</v>
      </c>
    </row>
    <row r="15" spans="1:39">
      <c r="A15" s="30" t="s">
        <v>41</v>
      </c>
      <c r="B15" s="30" t="s">
        <v>42</v>
      </c>
      <c r="C15" s="30" t="s">
        <v>29</v>
      </c>
      <c r="D15" s="31">
        <v>8</v>
      </c>
      <c r="E15" s="31">
        <v>7</v>
      </c>
      <c r="F15" s="32">
        <f t="shared" si="13"/>
        <v>7.5</v>
      </c>
      <c r="G15" s="31">
        <v>0.5</v>
      </c>
      <c r="H15" s="31">
        <v>1</v>
      </c>
      <c r="I15" s="32">
        <f t="shared" si="14"/>
        <v>0.75</v>
      </c>
      <c r="J15" s="31">
        <v>0</v>
      </c>
      <c r="K15" s="31">
        <v>0.5</v>
      </c>
      <c r="L15" s="32">
        <f t="shared" si="15"/>
        <v>0.25</v>
      </c>
      <c r="M15" s="31">
        <v>0.5</v>
      </c>
      <c r="N15" s="31">
        <v>0.5</v>
      </c>
      <c r="O15" s="32">
        <f t="shared" si="16"/>
        <v>0.5</v>
      </c>
      <c r="P15" s="31">
        <v>2.2999999999999998</v>
      </c>
      <c r="Q15" s="31">
        <v>2.6</v>
      </c>
      <c r="R15" s="32">
        <f t="shared" si="17"/>
        <v>7.55</v>
      </c>
      <c r="S15" s="33"/>
      <c r="T15" s="34">
        <f t="shared" si="18"/>
        <v>16.55</v>
      </c>
      <c r="U15" s="31">
        <v>14</v>
      </c>
      <c r="V15" s="31">
        <v>16</v>
      </c>
      <c r="W15" s="32">
        <f t="shared" si="19"/>
        <v>15</v>
      </c>
      <c r="X15" s="31">
        <v>0</v>
      </c>
      <c r="Y15" s="31">
        <v>0.5</v>
      </c>
      <c r="Z15" s="32">
        <f t="shared" si="20"/>
        <v>0.25</v>
      </c>
      <c r="AA15" s="31">
        <v>0.4</v>
      </c>
      <c r="AB15" s="31">
        <v>0.6</v>
      </c>
      <c r="AC15" s="32">
        <f t="shared" si="21"/>
        <v>0.5</v>
      </c>
      <c r="AD15" s="31">
        <v>0.9</v>
      </c>
      <c r="AE15" s="31">
        <v>1.2</v>
      </c>
      <c r="AF15" s="32">
        <f t="shared" si="22"/>
        <v>1.05</v>
      </c>
      <c r="AG15" s="31">
        <v>3.9</v>
      </c>
      <c r="AH15" s="31">
        <v>3.4</v>
      </c>
      <c r="AI15" s="32">
        <f t="shared" si="23"/>
        <v>6.3500000000000005</v>
      </c>
      <c r="AJ15" s="33"/>
      <c r="AK15" s="35">
        <f t="shared" si="24"/>
        <v>23.150000000000002</v>
      </c>
      <c r="AL15" s="36">
        <f t="shared" si="25"/>
        <v>39.700000000000003</v>
      </c>
      <c r="AM15" s="38">
        <v>4</v>
      </c>
    </row>
    <row r="16" spans="1:39">
      <c r="A16" s="30" t="s">
        <v>43</v>
      </c>
      <c r="B16" s="30" t="s">
        <v>44</v>
      </c>
      <c r="C16" s="30" t="s">
        <v>26</v>
      </c>
      <c r="D16" s="31">
        <v>6</v>
      </c>
      <c r="E16" s="31">
        <v>5</v>
      </c>
      <c r="F16" s="32">
        <f t="shared" si="13"/>
        <v>5.5</v>
      </c>
      <c r="G16" s="31">
        <v>0.5</v>
      </c>
      <c r="H16" s="31">
        <v>0.5</v>
      </c>
      <c r="I16" s="32">
        <f t="shared" si="14"/>
        <v>0.5</v>
      </c>
      <c r="J16" s="31">
        <v>0.5</v>
      </c>
      <c r="K16" s="31">
        <v>0.5</v>
      </c>
      <c r="L16" s="32">
        <f t="shared" si="15"/>
        <v>0.5</v>
      </c>
      <c r="M16" s="31">
        <v>1</v>
      </c>
      <c r="N16" s="31">
        <v>1</v>
      </c>
      <c r="O16" s="32">
        <f t="shared" si="16"/>
        <v>1</v>
      </c>
      <c r="P16" s="31">
        <v>2.2999999999999998</v>
      </c>
      <c r="Q16" s="31">
        <v>2.4</v>
      </c>
      <c r="R16" s="32">
        <f t="shared" si="17"/>
        <v>7.6499999999999995</v>
      </c>
      <c r="S16" s="33"/>
      <c r="T16" s="34">
        <f t="shared" si="18"/>
        <v>15.149999999999999</v>
      </c>
      <c r="U16" s="31">
        <v>16</v>
      </c>
      <c r="V16" s="31">
        <v>17</v>
      </c>
      <c r="W16" s="32">
        <f t="shared" si="19"/>
        <v>16.5</v>
      </c>
      <c r="X16" s="31">
        <v>0.5</v>
      </c>
      <c r="Y16" s="31">
        <v>1</v>
      </c>
      <c r="Z16" s="32">
        <f t="shared" si="20"/>
        <v>0.75</v>
      </c>
      <c r="AA16" s="31">
        <v>0.6</v>
      </c>
      <c r="AB16" s="31">
        <v>0.1</v>
      </c>
      <c r="AC16" s="32">
        <f t="shared" si="21"/>
        <v>0.35</v>
      </c>
      <c r="AD16" s="31">
        <v>0.9</v>
      </c>
      <c r="AE16" s="31">
        <v>1.1000000000000001</v>
      </c>
      <c r="AF16" s="32">
        <f t="shared" si="22"/>
        <v>1</v>
      </c>
      <c r="AG16" s="31">
        <v>3.8</v>
      </c>
      <c r="AH16" s="31">
        <v>3.2</v>
      </c>
      <c r="AI16" s="32">
        <f t="shared" si="23"/>
        <v>6.5</v>
      </c>
      <c r="AJ16" s="33"/>
      <c r="AK16" s="35">
        <f t="shared" si="24"/>
        <v>25.1</v>
      </c>
      <c r="AL16" s="36">
        <f t="shared" si="25"/>
        <v>40.25</v>
      </c>
      <c r="AM16" s="38">
        <v>3</v>
      </c>
    </row>
    <row r="17" spans="1:39">
      <c r="A17" s="30" t="s">
        <v>45</v>
      </c>
      <c r="B17" s="30" t="s">
        <v>46</v>
      </c>
      <c r="C17" s="30" t="s">
        <v>21</v>
      </c>
      <c r="D17" s="31">
        <v>5</v>
      </c>
      <c r="E17" s="31">
        <v>8</v>
      </c>
      <c r="F17" s="32">
        <f t="shared" si="13"/>
        <v>6.5</v>
      </c>
      <c r="G17" s="31">
        <v>0</v>
      </c>
      <c r="H17" s="31">
        <v>0</v>
      </c>
      <c r="I17" s="32">
        <f t="shared" si="14"/>
        <v>0</v>
      </c>
      <c r="J17" s="31">
        <v>0.5</v>
      </c>
      <c r="K17" s="31">
        <v>0</v>
      </c>
      <c r="L17" s="32">
        <f t="shared" si="15"/>
        <v>0.25</v>
      </c>
      <c r="M17" s="31">
        <v>0.5</v>
      </c>
      <c r="N17" s="31">
        <v>0</v>
      </c>
      <c r="O17" s="32">
        <f t="shared" si="16"/>
        <v>0.25</v>
      </c>
      <c r="P17" s="31">
        <v>2.6</v>
      </c>
      <c r="Q17" s="31">
        <v>2.5</v>
      </c>
      <c r="R17" s="32">
        <f t="shared" si="17"/>
        <v>7.4499999999999993</v>
      </c>
      <c r="S17" s="33"/>
      <c r="T17" s="34">
        <f t="shared" si="18"/>
        <v>14.45</v>
      </c>
      <c r="U17" s="31">
        <v>12</v>
      </c>
      <c r="V17" s="31">
        <v>13</v>
      </c>
      <c r="W17" s="32">
        <f t="shared" si="19"/>
        <v>12.5</v>
      </c>
      <c r="X17" s="31">
        <v>0</v>
      </c>
      <c r="Y17" s="31">
        <v>0.5</v>
      </c>
      <c r="Z17" s="32">
        <f t="shared" si="20"/>
        <v>0.25</v>
      </c>
      <c r="AA17" s="31">
        <v>0.1</v>
      </c>
      <c r="AB17" s="31">
        <v>0.5</v>
      </c>
      <c r="AC17" s="32">
        <f t="shared" si="21"/>
        <v>0.3</v>
      </c>
      <c r="AD17" s="31">
        <v>0.9</v>
      </c>
      <c r="AE17" s="31">
        <v>1.1000000000000001</v>
      </c>
      <c r="AF17" s="32">
        <f t="shared" si="22"/>
        <v>1</v>
      </c>
      <c r="AG17" s="31">
        <v>4.0999999999999996</v>
      </c>
      <c r="AH17" s="31">
        <v>4.3</v>
      </c>
      <c r="AI17" s="32">
        <f t="shared" si="23"/>
        <v>5.8000000000000007</v>
      </c>
      <c r="AJ17" s="33"/>
      <c r="AK17" s="35">
        <f t="shared" si="24"/>
        <v>19.850000000000001</v>
      </c>
      <c r="AL17" s="36">
        <f t="shared" si="25"/>
        <v>34.299999999999997</v>
      </c>
      <c r="AM17" s="38">
        <v>7</v>
      </c>
    </row>
    <row r="18" spans="1:39">
      <c r="A18" s="30" t="s">
        <v>47</v>
      </c>
      <c r="B18" s="30" t="s">
        <v>48</v>
      </c>
      <c r="C18" s="30" t="s">
        <v>26</v>
      </c>
      <c r="D18" s="31">
        <v>8</v>
      </c>
      <c r="E18" s="31">
        <v>7</v>
      </c>
      <c r="F18" s="32">
        <f t="shared" si="13"/>
        <v>7.5</v>
      </c>
      <c r="G18" s="31">
        <v>1</v>
      </c>
      <c r="H18" s="31">
        <v>1</v>
      </c>
      <c r="I18" s="32">
        <f t="shared" si="14"/>
        <v>1</v>
      </c>
      <c r="J18" s="31">
        <v>1</v>
      </c>
      <c r="K18" s="31">
        <v>1</v>
      </c>
      <c r="L18" s="32">
        <f t="shared" si="15"/>
        <v>1</v>
      </c>
      <c r="M18" s="31">
        <v>0.5</v>
      </c>
      <c r="N18" s="31">
        <v>0.5</v>
      </c>
      <c r="O18" s="32">
        <f t="shared" si="16"/>
        <v>0.5</v>
      </c>
      <c r="P18" s="31">
        <v>2.4</v>
      </c>
      <c r="Q18" s="31">
        <v>2.8</v>
      </c>
      <c r="R18" s="32">
        <f t="shared" si="17"/>
        <v>7.4</v>
      </c>
      <c r="S18" s="33"/>
      <c r="T18" s="34">
        <f t="shared" si="18"/>
        <v>17.399999999999999</v>
      </c>
      <c r="U18" s="31">
        <v>15</v>
      </c>
      <c r="V18" s="31">
        <v>12</v>
      </c>
      <c r="W18" s="32">
        <f t="shared" si="19"/>
        <v>13.5</v>
      </c>
      <c r="X18" s="31">
        <v>0.5</v>
      </c>
      <c r="Y18" s="31">
        <v>0.5</v>
      </c>
      <c r="Z18" s="32">
        <f t="shared" si="20"/>
        <v>0.5</v>
      </c>
      <c r="AA18" s="31">
        <v>0.4</v>
      </c>
      <c r="AB18" s="31">
        <v>0.8</v>
      </c>
      <c r="AC18" s="32">
        <f t="shared" si="21"/>
        <v>0.60000000000000009</v>
      </c>
      <c r="AD18" s="31">
        <v>1.3</v>
      </c>
      <c r="AE18" s="31">
        <v>0.9</v>
      </c>
      <c r="AF18" s="32">
        <f t="shared" si="22"/>
        <v>1.1000000000000001</v>
      </c>
      <c r="AG18" s="31">
        <v>3.8</v>
      </c>
      <c r="AH18" s="31">
        <v>3.2</v>
      </c>
      <c r="AI18" s="32">
        <f t="shared" si="23"/>
        <v>6.5</v>
      </c>
      <c r="AJ18" s="33"/>
      <c r="AK18" s="35">
        <f t="shared" si="24"/>
        <v>22.2</v>
      </c>
      <c r="AL18" s="36">
        <f t="shared" si="25"/>
        <v>39.599999999999994</v>
      </c>
      <c r="AM18" s="38">
        <v>5</v>
      </c>
    </row>
    <row r="19" spans="1:39">
      <c r="A19" s="30" t="s">
        <v>41</v>
      </c>
      <c r="B19" s="30" t="s">
        <v>49</v>
      </c>
      <c r="C19" s="30" t="s">
        <v>29</v>
      </c>
      <c r="D19" s="31">
        <v>8</v>
      </c>
      <c r="E19" s="31">
        <v>8</v>
      </c>
      <c r="F19" s="32">
        <f t="shared" si="13"/>
        <v>8</v>
      </c>
      <c r="G19" s="31">
        <v>1</v>
      </c>
      <c r="H19" s="31">
        <v>1</v>
      </c>
      <c r="I19" s="32">
        <f t="shared" si="14"/>
        <v>1</v>
      </c>
      <c r="J19" s="31">
        <v>0.5</v>
      </c>
      <c r="K19" s="31">
        <v>0.5</v>
      </c>
      <c r="L19" s="32">
        <f t="shared" si="15"/>
        <v>0.5</v>
      </c>
      <c r="M19" s="31">
        <v>0.5</v>
      </c>
      <c r="N19" s="31">
        <v>0</v>
      </c>
      <c r="O19" s="32">
        <f t="shared" si="16"/>
        <v>0.25</v>
      </c>
      <c r="P19" s="31">
        <v>2.1</v>
      </c>
      <c r="Q19" s="31">
        <v>2.2999999999999998</v>
      </c>
      <c r="R19" s="32">
        <f t="shared" si="17"/>
        <v>7.7999999999999989</v>
      </c>
      <c r="S19" s="33"/>
      <c r="T19" s="34">
        <f t="shared" si="18"/>
        <v>17.549999999999997</v>
      </c>
      <c r="U19" s="31">
        <v>16</v>
      </c>
      <c r="V19" s="31">
        <v>16</v>
      </c>
      <c r="W19" s="32">
        <f t="shared" si="19"/>
        <v>16</v>
      </c>
      <c r="X19" s="31">
        <v>0.5</v>
      </c>
      <c r="Y19" s="31">
        <v>0.5</v>
      </c>
      <c r="Z19" s="32">
        <f t="shared" si="20"/>
        <v>0.5</v>
      </c>
      <c r="AA19" s="31">
        <v>0.4</v>
      </c>
      <c r="AB19" s="31">
        <v>0.7</v>
      </c>
      <c r="AC19" s="32">
        <f t="shared" si="21"/>
        <v>0.55000000000000004</v>
      </c>
      <c r="AD19" s="31">
        <v>1</v>
      </c>
      <c r="AE19" s="31">
        <v>1.1000000000000001</v>
      </c>
      <c r="AF19" s="32">
        <f t="shared" si="22"/>
        <v>1.05</v>
      </c>
      <c r="AG19" s="31">
        <v>3.7</v>
      </c>
      <c r="AH19" s="31">
        <v>3.1</v>
      </c>
      <c r="AI19" s="32">
        <f t="shared" si="23"/>
        <v>6.6000000000000005</v>
      </c>
      <c r="AJ19" s="33"/>
      <c r="AK19" s="35">
        <f t="shared" si="24"/>
        <v>24.700000000000003</v>
      </c>
      <c r="AL19" s="36">
        <f t="shared" si="25"/>
        <v>42.25</v>
      </c>
      <c r="AM19" s="38">
        <v>2</v>
      </c>
    </row>
    <row r="20" spans="1:39">
      <c r="A20" s="30" t="s">
        <v>50</v>
      </c>
      <c r="B20" s="30" t="s">
        <v>51</v>
      </c>
      <c r="C20" s="30" t="s">
        <v>21</v>
      </c>
      <c r="D20" s="31">
        <v>9</v>
      </c>
      <c r="E20" s="31">
        <v>7</v>
      </c>
      <c r="F20" s="32">
        <f t="shared" si="13"/>
        <v>8</v>
      </c>
      <c r="G20" s="31">
        <v>1</v>
      </c>
      <c r="H20" s="31">
        <v>1</v>
      </c>
      <c r="I20" s="32">
        <f t="shared" si="14"/>
        <v>1</v>
      </c>
      <c r="J20" s="31">
        <v>0.5</v>
      </c>
      <c r="K20" s="31">
        <v>0.5</v>
      </c>
      <c r="L20" s="32">
        <f t="shared" si="15"/>
        <v>0.5</v>
      </c>
      <c r="M20" s="31">
        <v>1</v>
      </c>
      <c r="N20" s="31">
        <v>0.5</v>
      </c>
      <c r="O20" s="32">
        <f t="shared" si="16"/>
        <v>0.75</v>
      </c>
      <c r="P20" s="31">
        <v>2.5</v>
      </c>
      <c r="Q20" s="31">
        <v>2.7</v>
      </c>
      <c r="R20" s="32">
        <f t="shared" si="17"/>
        <v>7.4</v>
      </c>
      <c r="S20" s="33"/>
      <c r="T20" s="34">
        <f t="shared" si="18"/>
        <v>17.649999999999999</v>
      </c>
      <c r="U20" s="31">
        <v>15</v>
      </c>
      <c r="V20" s="31">
        <v>14</v>
      </c>
      <c r="W20" s="32">
        <f t="shared" si="19"/>
        <v>14.5</v>
      </c>
      <c r="X20" s="31">
        <v>0</v>
      </c>
      <c r="Y20" s="31">
        <v>0.5</v>
      </c>
      <c r="Z20" s="32">
        <f t="shared" si="20"/>
        <v>0.25</v>
      </c>
      <c r="AA20" s="31">
        <v>0.4</v>
      </c>
      <c r="AB20" s="31">
        <v>0.5</v>
      </c>
      <c r="AC20" s="32">
        <f t="shared" si="21"/>
        <v>0.45</v>
      </c>
      <c r="AD20" s="31">
        <v>0.9</v>
      </c>
      <c r="AE20" s="31">
        <v>0.8</v>
      </c>
      <c r="AF20" s="32">
        <f t="shared" si="22"/>
        <v>0.85000000000000009</v>
      </c>
      <c r="AG20" s="31">
        <v>4.8</v>
      </c>
      <c r="AH20" s="31">
        <v>4</v>
      </c>
      <c r="AI20" s="32">
        <f t="shared" si="23"/>
        <v>5.6</v>
      </c>
      <c r="AJ20" s="33"/>
      <c r="AK20" s="35">
        <f t="shared" si="24"/>
        <v>21.65</v>
      </c>
      <c r="AL20" s="36">
        <f t="shared" si="25"/>
        <v>39.299999999999997</v>
      </c>
      <c r="AM20" s="38">
        <v>6</v>
      </c>
    </row>
    <row r="21" spans="1:39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5.75">
      <c r="A22" s="19" t="s">
        <v>52</v>
      </c>
      <c r="B22" s="19"/>
      <c r="C22" s="20"/>
      <c r="D22" s="21" t="s">
        <v>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 t="s">
        <v>2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 t="s">
        <v>3</v>
      </c>
      <c r="AM22" s="37" t="s">
        <v>85</v>
      </c>
    </row>
    <row r="23" spans="1:39">
      <c r="A23" s="25" t="s">
        <v>4</v>
      </c>
      <c r="B23" s="25" t="s">
        <v>5</v>
      </c>
      <c r="C23" s="25" t="s">
        <v>6</v>
      </c>
      <c r="D23" s="26" t="s">
        <v>53</v>
      </c>
      <c r="E23" s="26"/>
      <c r="F23" s="27" t="s">
        <v>8</v>
      </c>
      <c r="G23" s="26" t="s">
        <v>9</v>
      </c>
      <c r="H23" s="26"/>
      <c r="I23" s="27" t="s">
        <v>8</v>
      </c>
      <c r="J23" s="26" t="s">
        <v>10</v>
      </c>
      <c r="K23" s="26"/>
      <c r="L23" s="27" t="s">
        <v>8</v>
      </c>
      <c r="M23" s="26" t="s">
        <v>11</v>
      </c>
      <c r="N23" s="26"/>
      <c r="O23" s="27" t="s">
        <v>8</v>
      </c>
      <c r="P23" s="28" t="s">
        <v>12</v>
      </c>
      <c r="Q23" s="28"/>
      <c r="R23" s="29" t="s">
        <v>8</v>
      </c>
      <c r="S23" s="29" t="s">
        <v>13</v>
      </c>
      <c r="T23" s="29" t="s">
        <v>54</v>
      </c>
      <c r="U23" s="26" t="s">
        <v>15</v>
      </c>
      <c r="V23" s="26"/>
      <c r="W23" s="27" t="s">
        <v>8</v>
      </c>
      <c r="X23" s="26" t="s">
        <v>9</v>
      </c>
      <c r="Y23" s="26"/>
      <c r="Z23" s="27" t="s">
        <v>8</v>
      </c>
      <c r="AA23" s="26" t="s">
        <v>10</v>
      </c>
      <c r="AB23" s="26"/>
      <c r="AC23" s="27" t="s">
        <v>8</v>
      </c>
      <c r="AD23" s="26" t="s">
        <v>16</v>
      </c>
      <c r="AE23" s="26"/>
      <c r="AF23" s="27" t="s">
        <v>8</v>
      </c>
      <c r="AG23" s="28" t="s">
        <v>12</v>
      </c>
      <c r="AH23" s="28"/>
      <c r="AI23" s="29" t="s">
        <v>8</v>
      </c>
      <c r="AJ23" s="29" t="s">
        <v>13</v>
      </c>
      <c r="AK23" s="29" t="s">
        <v>17</v>
      </c>
      <c r="AL23" s="23" t="s">
        <v>55</v>
      </c>
      <c r="AM23" s="37"/>
    </row>
    <row r="24" spans="1:39">
      <c r="A24" s="30" t="s">
        <v>56</v>
      </c>
      <c r="B24" s="30" t="s">
        <v>57</v>
      </c>
      <c r="C24" s="30" t="s">
        <v>21</v>
      </c>
      <c r="D24" s="31">
        <v>12</v>
      </c>
      <c r="E24" s="31">
        <v>12</v>
      </c>
      <c r="F24" s="32">
        <f>SUM(D24+E24)/2</f>
        <v>12</v>
      </c>
      <c r="G24" s="31">
        <v>1</v>
      </c>
      <c r="H24" s="31">
        <v>0.5</v>
      </c>
      <c r="I24" s="32">
        <f>SUM(G24+H24)/2</f>
        <v>0.75</v>
      </c>
      <c r="J24" s="31">
        <v>0</v>
      </c>
      <c r="K24" s="31">
        <v>0.5</v>
      </c>
      <c r="L24" s="32">
        <f>SUM(J24+K24)/2</f>
        <v>0.25</v>
      </c>
      <c r="M24" s="31">
        <v>1</v>
      </c>
      <c r="N24" s="31">
        <v>1</v>
      </c>
      <c r="O24" s="32">
        <f>SUM(M24+N24)/2</f>
        <v>1</v>
      </c>
      <c r="P24" s="31">
        <v>3.6</v>
      </c>
      <c r="Q24" s="31">
        <v>3.8</v>
      </c>
      <c r="R24" s="32">
        <f>SUM(20-P24-Q24)/2</f>
        <v>6.2999999999999989</v>
      </c>
      <c r="S24" s="33"/>
      <c r="T24" s="34">
        <f>SUM(F24+I24+L24+O24+R24-S24)</f>
        <v>20.299999999999997</v>
      </c>
      <c r="U24" s="31">
        <v>14</v>
      </c>
      <c r="V24" s="31">
        <v>12</v>
      </c>
      <c r="W24" s="32">
        <f>SUM(U24+V24)/2</f>
        <v>13</v>
      </c>
      <c r="X24" s="31">
        <v>0.5</v>
      </c>
      <c r="Y24" s="31">
        <v>0.5</v>
      </c>
      <c r="Z24" s="32">
        <f>SUM(X24+Y24)/2</f>
        <v>0.5</v>
      </c>
      <c r="AA24" s="31">
        <v>0.5</v>
      </c>
      <c r="AB24" s="31">
        <v>0.9</v>
      </c>
      <c r="AC24" s="32">
        <f>SUM(AA24+AB24)/2</f>
        <v>0.7</v>
      </c>
      <c r="AD24" s="31">
        <v>1</v>
      </c>
      <c r="AE24" s="31">
        <v>1.2</v>
      </c>
      <c r="AF24" s="32">
        <f>SUM(AD24+AE24)/2</f>
        <v>1.1000000000000001</v>
      </c>
      <c r="AG24" s="31">
        <v>4.0999999999999996</v>
      </c>
      <c r="AH24" s="31">
        <v>4.5999999999999996</v>
      </c>
      <c r="AI24" s="32">
        <f>SUM(20-AG24-AH24)/2</f>
        <v>5.65</v>
      </c>
      <c r="AJ24" s="33"/>
      <c r="AK24" s="35">
        <f>SUM(W24+Z24+AC24+AF24+AI24-AJ24)</f>
        <v>20.95</v>
      </c>
      <c r="AL24" s="36">
        <f>SUM(AK24+T24)</f>
        <v>41.25</v>
      </c>
      <c r="AM24" s="38">
        <v>5</v>
      </c>
    </row>
    <row r="25" spans="1:39">
      <c r="A25" s="30" t="s">
        <v>58</v>
      </c>
      <c r="B25" s="30" t="s">
        <v>59</v>
      </c>
      <c r="C25" s="30" t="s">
        <v>21</v>
      </c>
      <c r="D25" s="31">
        <v>17</v>
      </c>
      <c r="E25" s="31">
        <v>15</v>
      </c>
      <c r="F25" s="32">
        <f t="shared" ref="F25:F30" si="26">SUM(D25+E25)/2</f>
        <v>16</v>
      </c>
      <c r="G25" s="31">
        <v>1</v>
      </c>
      <c r="H25" s="31">
        <v>1</v>
      </c>
      <c r="I25" s="32">
        <f t="shared" ref="I25:I30" si="27">SUM(G25+H25)/2</f>
        <v>1</v>
      </c>
      <c r="J25" s="31">
        <v>1</v>
      </c>
      <c r="K25" s="31">
        <v>0.5</v>
      </c>
      <c r="L25" s="32">
        <f t="shared" ref="L25:L30" si="28">SUM(J25+K25)/2</f>
        <v>0.75</v>
      </c>
      <c r="M25" s="31">
        <v>0</v>
      </c>
      <c r="N25" s="31">
        <v>0.5</v>
      </c>
      <c r="O25" s="32">
        <f t="shared" ref="O25:O30" si="29">SUM(M25+N25)/2</f>
        <v>0.25</v>
      </c>
      <c r="P25" s="31">
        <v>2.4</v>
      </c>
      <c r="Q25" s="31">
        <v>2.1</v>
      </c>
      <c r="R25" s="32">
        <f t="shared" ref="R25:R30" si="30">SUM(20-P25-Q25)/2</f>
        <v>7.7500000000000009</v>
      </c>
      <c r="S25" s="33"/>
      <c r="T25" s="34">
        <f t="shared" ref="T25:T30" si="31">SUM(F25+I25+L25+O25+R25-S25)</f>
        <v>25.75</v>
      </c>
      <c r="U25" s="31">
        <v>19</v>
      </c>
      <c r="V25" s="31">
        <v>19</v>
      </c>
      <c r="W25" s="32">
        <f t="shared" ref="W25:W30" si="32">SUM(U25+V25)/2</f>
        <v>19</v>
      </c>
      <c r="X25" s="31">
        <v>0.5</v>
      </c>
      <c r="Y25" s="31">
        <v>0.5</v>
      </c>
      <c r="Z25" s="32">
        <f t="shared" ref="Z25:Z30" si="33">SUM(X25+Y25)/2</f>
        <v>0.5</v>
      </c>
      <c r="AA25" s="31">
        <v>0.5</v>
      </c>
      <c r="AB25" s="31">
        <v>0.8</v>
      </c>
      <c r="AC25" s="32">
        <f t="shared" ref="AC25:AC30" si="34">SUM(AA25+AB25)/2</f>
        <v>0.65</v>
      </c>
      <c r="AD25" s="31">
        <v>1.3</v>
      </c>
      <c r="AE25" s="31">
        <v>1.5</v>
      </c>
      <c r="AF25" s="32">
        <f t="shared" ref="AF25:AF30" si="35">SUM(AD25+AE25)/2</f>
        <v>1.4</v>
      </c>
      <c r="AG25" s="31">
        <v>3.1</v>
      </c>
      <c r="AH25" s="31">
        <v>2.4</v>
      </c>
      <c r="AI25" s="32">
        <f t="shared" ref="AI25:AI30" si="36">SUM(20-AG25-AH25)/2</f>
        <v>7.2499999999999991</v>
      </c>
      <c r="AJ25" s="33"/>
      <c r="AK25" s="35">
        <f t="shared" ref="AK25:AK30" si="37">SUM(W25+Z25+AC25+AF25+AI25-AJ25)</f>
        <v>28.799999999999997</v>
      </c>
      <c r="AL25" s="36">
        <f t="shared" ref="AL25:AL30" si="38">SUM(AK25+T25)</f>
        <v>54.55</v>
      </c>
      <c r="AM25" s="38">
        <v>2</v>
      </c>
    </row>
    <row r="26" spans="1:39">
      <c r="A26" s="30" t="s">
        <v>60</v>
      </c>
      <c r="B26" s="30" t="s">
        <v>61</v>
      </c>
      <c r="C26" s="30" t="s">
        <v>21</v>
      </c>
      <c r="D26" s="31">
        <v>12</v>
      </c>
      <c r="E26" s="31">
        <v>11</v>
      </c>
      <c r="F26" s="32">
        <f t="shared" si="26"/>
        <v>11.5</v>
      </c>
      <c r="G26" s="31">
        <v>1</v>
      </c>
      <c r="H26" s="31">
        <v>0.5</v>
      </c>
      <c r="I26" s="32">
        <f t="shared" si="27"/>
        <v>0.75</v>
      </c>
      <c r="J26" s="31">
        <v>0.5</v>
      </c>
      <c r="K26" s="31">
        <v>1</v>
      </c>
      <c r="L26" s="32">
        <f t="shared" si="28"/>
        <v>0.75</v>
      </c>
      <c r="M26" s="31">
        <v>0.5</v>
      </c>
      <c r="N26" s="31">
        <v>0.5</v>
      </c>
      <c r="O26" s="32">
        <f t="shared" si="29"/>
        <v>0.5</v>
      </c>
      <c r="P26" s="31">
        <v>3.1</v>
      </c>
      <c r="Q26" s="31">
        <v>2.9</v>
      </c>
      <c r="R26" s="32">
        <f t="shared" si="30"/>
        <v>6.9999999999999991</v>
      </c>
      <c r="S26" s="33"/>
      <c r="T26" s="34">
        <f t="shared" si="31"/>
        <v>20.5</v>
      </c>
      <c r="U26" s="31">
        <v>11</v>
      </c>
      <c r="V26" s="31">
        <v>9</v>
      </c>
      <c r="W26" s="32">
        <f t="shared" si="32"/>
        <v>10</v>
      </c>
      <c r="X26" s="31">
        <v>0.5</v>
      </c>
      <c r="Y26" s="31">
        <v>0.5</v>
      </c>
      <c r="Z26" s="32">
        <f t="shared" si="33"/>
        <v>0.5</v>
      </c>
      <c r="AA26" s="31">
        <v>0.6</v>
      </c>
      <c r="AB26" s="31">
        <v>0.9</v>
      </c>
      <c r="AC26" s="32">
        <f t="shared" si="34"/>
        <v>0.75</v>
      </c>
      <c r="AD26" s="31">
        <v>1</v>
      </c>
      <c r="AE26" s="31">
        <v>1.2</v>
      </c>
      <c r="AF26" s="32">
        <f t="shared" si="35"/>
        <v>1.1000000000000001</v>
      </c>
      <c r="AG26" s="31">
        <v>4.5</v>
      </c>
      <c r="AH26" s="31">
        <v>3.4</v>
      </c>
      <c r="AI26" s="32">
        <f t="shared" si="36"/>
        <v>6.05</v>
      </c>
      <c r="AJ26" s="33"/>
      <c r="AK26" s="35">
        <f t="shared" si="37"/>
        <v>18.399999999999999</v>
      </c>
      <c r="AL26" s="36">
        <f t="shared" si="38"/>
        <v>38.9</v>
      </c>
      <c r="AM26" s="38">
        <v>6</v>
      </c>
    </row>
    <row r="27" spans="1:39">
      <c r="A27" s="30" t="s">
        <v>62</v>
      </c>
      <c r="B27" s="30" t="s">
        <v>63</v>
      </c>
      <c r="C27" s="30" t="s">
        <v>26</v>
      </c>
      <c r="D27" s="31">
        <v>4</v>
      </c>
      <c r="E27" s="31">
        <v>4</v>
      </c>
      <c r="F27" s="32">
        <f t="shared" si="26"/>
        <v>4</v>
      </c>
      <c r="G27" s="31">
        <v>0</v>
      </c>
      <c r="H27" s="31">
        <v>0.5</v>
      </c>
      <c r="I27" s="32">
        <f t="shared" si="27"/>
        <v>0.25</v>
      </c>
      <c r="J27" s="31">
        <v>0</v>
      </c>
      <c r="K27" s="31">
        <v>0</v>
      </c>
      <c r="L27" s="32">
        <f t="shared" si="28"/>
        <v>0</v>
      </c>
      <c r="M27" s="31">
        <v>0</v>
      </c>
      <c r="N27" s="31">
        <v>0</v>
      </c>
      <c r="O27" s="32">
        <f t="shared" si="29"/>
        <v>0</v>
      </c>
      <c r="P27" s="31">
        <v>3.4</v>
      </c>
      <c r="Q27" s="31">
        <v>3.4</v>
      </c>
      <c r="R27" s="32">
        <f t="shared" si="30"/>
        <v>6.6000000000000005</v>
      </c>
      <c r="S27" s="33"/>
      <c r="T27" s="34">
        <f t="shared" si="31"/>
        <v>10.850000000000001</v>
      </c>
      <c r="U27" s="31">
        <v>8</v>
      </c>
      <c r="V27" s="31">
        <v>9</v>
      </c>
      <c r="W27" s="32">
        <f t="shared" si="32"/>
        <v>8.5</v>
      </c>
      <c r="X27" s="31">
        <v>0.5</v>
      </c>
      <c r="Y27" s="31">
        <v>0.5</v>
      </c>
      <c r="Z27" s="32">
        <f t="shared" si="33"/>
        <v>0.5</v>
      </c>
      <c r="AA27" s="31">
        <v>0.5</v>
      </c>
      <c r="AB27" s="31">
        <v>0.6</v>
      </c>
      <c r="AC27" s="32">
        <f t="shared" si="34"/>
        <v>0.55000000000000004</v>
      </c>
      <c r="AD27" s="31">
        <v>1</v>
      </c>
      <c r="AE27" s="31">
        <v>0.8</v>
      </c>
      <c r="AF27" s="32">
        <f t="shared" si="35"/>
        <v>0.9</v>
      </c>
      <c r="AG27" s="31">
        <v>4.2</v>
      </c>
      <c r="AH27" s="31">
        <v>4.0999999999999996</v>
      </c>
      <c r="AI27" s="32">
        <f t="shared" si="36"/>
        <v>5.8500000000000005</v>
      </c>
      <c r="AJ27" s="33"/>
      <c r="AK27" s="35">
        <f t="shared" si="37"/>
        <v>16.3</v>
      </c>
      <c r="AL27" s="36">
        <f t="shared" si="38"/>
        <v>27.150000000000002</v>
      </c>
      <c r="AM27" s="38">
        <v>7</v>
      </c>
    </row>
    <row r="28" spans="1:39">
      <c r="A28" s="30" t="s">
        <v>64</v>
      </c>
      <c r="B28" s="30" t="s">
        <v>65</v>
      </c>
      <c r="C28" s="30" t="s">
        <v>21</v>
      </c>
      <c r="D28" s="31">
        <v>18</v>
      </c>
      <c r="E28" s="31">
        <v>16</v>
      </c>
      <c r="F28" s="32">
        <f t="shared" si="26"/>
        <v>17</v>
      </c>
      <c r="G28" s="31">
        <v>1</v>
      </c>
      <c r="H28" s="31">
        <v>0.5</v>
      </c>
      <c r="I28" s="32">
        <f t="shared" si="27"/>
        <v>0.75</v>
      </c>
      <c r="J28" s="31">
        <v>1</v>
      </c>
      <c r="K28" s="31">
        <v>0.9</v>
      </c>
      <c r="L28" s="32">
        <f t="shared" si="28"/>
        <v>0.95</v>
      </c>
      <c r="M28" s="31">
        <v>0.5</v>
      </c>
      <c r="N28" s="31">
        <v>0.5</v>
      </c>
      <c r="O28" s="32">
        <f t="shared" si="29"/>
        <v>0.5</v>
      </c>
      <c r="P28" s="31">
        <v>2</v>
      </c>
      <c r="Q28" s="31">
        <v>2.4</v>
      </c>
      <c r="R28" s="32">
        <f t="shared" si="30"/>
        <v>7.8</v>
      </c>
      <c r="S28" s="33"/>
      <c r="T28" s="34">
        <f t="shared" si="31"/>
        <v>27</v>
      </c>
      <c r="U28" s="31">
        <v>18</v>
      </c>
      <c r="V28" s="31">
        <v>18</v>
      </c>
      <c r="W28" s="32">
        <f t="shared" si="32"/>
        <v>18</v>
      </c>
      <c r="X28" s="31">
        <v>0.5</v>
      </c>
      <c r="Y28" s="31">
        <v>0.5</v>
      </c>
      <c r="Z28" s="32">
        <f t="shared" si="33"/>
        <v>0.5</v>
      </c>
      <c r="AA28" s="31">
        <v>0.9</v>
      </c>
      <c r="AB28" s="31">
        <v>0.6</v>
      </c>
      <c r="AC28" s="32">
        <f t="shared" si="34"/>
        <v>0.75</v>
      </c>
      <c r="AD28" s="31">
        <v>1.2</v>
      </c>
      <c r="AE28" s="31">
        <v>1.5</v>
      </c>
      <c r="AF28" s="32">
        <f t="shared" si="35"/>
        <v>1.35</v>
      </c>
      <c r="AG28" s="31">
        <v>3.1</v>
      </c>
      <c r="AH28" s="31">
        <v>3.6</v>
      </c>
      <c r="AI28" s="32">
        <f t="shared" si="36"/>
        <v>6.6499999999999995</v>
      </c>
      <c r="AJ28" s="33"/>
      <c r="AK28" s="35">
        <f t="shared" si="37"/>
        <v>27.25</v>
      </c>
      <c r="AL28" s="36">
        <f t="shared" si="38"/>
        <v>54.25</v>
      </c>
      <c r="AM28" s="38">
        <v>3</v>
      </c>
    </row>
    <row r="29" spans="1:39">
      <c r="A29" s="30" t="s">
        <v>66</v>
      </c>
      <c r="B29" s="30" t="s">
        <v>67</v>
      </c>
      <c r="C29" s="30" t="s">
        <v>21</v>
      </c>
      <c r="D29" s="31">
        <v>22</v>
      </c>
      <c r="E29" s="31">
        <v>16</v>
      </c>
      <c r="F29" s="32">
        <f t="shared" si="26"/>
        <v>19</v>
      </c>
      <c r="G29" s="31">
        <v>1</v>
      </c>
      <c r="H29" s="31">
        <v>1</v>
      </c>
      <c r="I29" s="32">
        <f t="shared" si="27"/>
        <v>1</v>
      </c>
      <c r="J29" s="31">
        <v>0.5</v>
      </c>
      <c r="K29" s="31">
        <v>1</v>
      </c>
      <c r="L29" s="32">
        <f t="shared" si="28"/>
        <v>0.75</v>
      </c>
      <c r="M29" s="31">
        <v>0.5</v>
      </c>
      <c r="N29" s="31">
        <v>0.5</v>
      </c>
      <c r="O29" s="32">
        <f t="shared" si="29"/>
        <v>0.5</v>
      </c>
      <c r="P29" s="31">
        <v>2.1</v>
      </c>
      <c r="Q29" s="31">
        <v>1.8</v>
      </c>
      <c r="R29" s="32">
        <f t="shared" si="30"/>
        <v>8.0499999999999989</v>
      </c>
      <c r="S29" s="33"/>
      <c r="T29" s="34">
        <f t="shared" si="31"/>
        <v>29.299999999999997</v>
      </c>
      <c r="U29" s="31">
        <v>18</v>
      </c>
      <c r="V29" s="31">
        <v>16</v>
      </c>
      <c r="W29" s="32">
        <f t="shared" si="32"/>
        <v>17</v>
      </c>
      <c r="X29" s="31">
        <v>0.5</v>
      </c>
      <c r="Y29" s="31">
        <v>0.5</v>
      </c>
      <c r="Z29" s="32">
        <f t="shared" si="33"/>
        <v>0.5</v>
      </c>
      <c r="AA29" s="31">
        <v>0.6</v>
      </c>
      <c r="AB29" s="31">
        <v>0.7</v>
      </c>
      <c r="AC29" s="32">
        <f t="shared" si="34"/>
        <v>0.64999999999999991</v>
      </c>
      <c r="AD29" s="31">
        <v>1.4</v>
      </c>
      <c r="AE29" s="31">
        <v>1.1000000000000001</v>
      </c>
      <c r="AF29" s="32">
        <f t="shared" si="35"/>
        <v>1.25</v>
      </c>
      <c r="AG29" s="31">
        <v>3.7</v>
      </c>
      <c r="AH29" s="31">
        <v>3.5</v>
      </c>
      <c r="AI29" s="32">
        <f t="shared" si="36"/>
        <v>6.4</v>
      </c>
      <c r="AJ29" s="33"/>
      <c r="AK29" s="35">
        <f t="shared" si="37"/>
        <v>25.799999999999997</v>
      </c>
      <c r="AL29" s="36">
        <f t="shared" si="38"/>
        <v>55.099999999999994</v>
      </c>
      <c r="AM29" s="38">
        <v>1</v>
      </c>
    </row>
    <row r="30" spans="1:39">
      <c r="A30" s="30" t="s">
        <v>22</v>
      </c>
      <c r="B30" s="30" t="s">
        <v>68</v>
      </c>
      <c r="C30" s="30" t="s">
        <v>21</v>
      </c>
      <c r="D30" s="31">
        <v>14</v>
      </c>
      <c r="E30" s="31">
        <v>14</v>
      </c>
      <c r="F30" s="32">
        <f t="shared" si="26"/>
        <v>14</v>
      </c>
      <c r="G30" s="31">
        <v>1</v>
      </c>
      <c r="H30" s="31">
        <v>0.5</v>
      </c>
      <c r="I30" s="32">
        <f t="shared" si="27"/>
        <v>0.75</v>
      </c>
      <c r="J30" s="31">
        <v>0.5</v>
      </c>
      <c r="K30" s="31">
        <v>1</v>
      </c>
      <c r="L30" s="32">
        <f t="shared" si="28"/>
        <v>0.75</v>
      </c>
      <c r="M30" s="31">
        <v>1</v>
      </c>
      <c r="N30" s="31">
        <v>1</v>
      </c>
      <c r="O30" s="32">
        <f t="shared" si="29"/>
        <v>1</v>
      </c>
      <c r="P30" s="31">
        <v>1.6</v>
      </c>
      <c r="Q30" s="31">
        <v>2.2000000000000002</v>
      </c>
      <c r="R30" s="32">
        <f t="shared" si="30"/>
        <v>8.1</v>
      </c>
      <c r="S30" s="33"/>
      <c r="T30" s="34">
        <f t="shared" si="31"/>
        <v>24.6</v>
      </c>
      <c r="U30" s="31">
        <v>15</v>
      </c>
      <c r="V30" s="31">
        <v>19</v>
      </c>
      <c r="W30" s="32">
        <f t="shared" si="32"/>
        <v>17</v>
      </c>
      <c r="X30" s="31">
        <v>0.5</v>
      </c>
      <c r="Y30" s="31">
        <v>0.5</v>
      </c>
      <c r="Z30" s="32">
        <f t="shared" si="33"/>
        <v>0.5</v>
      </c>
      <c r="AA30" s="31">
        <v>0.3</v>
      </c>
      <c r="AB30" s="31">
        <v>0.7</v>
      </c>
      <c r="AC30" s="32">
        <f t="shared" si="34"/>
        <v>0.5</v>
      </c>
      <c r="AD30" s="31">
        <v>1</v>
      </c>
      <c r="AE30" s="31">
        <v>1.2</v>
      </c>
      <c r="AF30" s="32">
        <f t="shared" si="35"/>
        <v>1.1000000000000001</v>
      </c>
      <c r="AG30" s="31">
        <v>3.9</v>
      </c>
      <c r="AH30" s="31">
        <v>3.1</v>
      </c>
      <c r="AI30" s="32">
        <f t="shared" si="36"/>
        <v>6.5000000000000009</v>
      </c>
      <c r="AJ30" s="33"/>
      <c r="AK30" s="35">
        <f t="shared" si="37"/>
        <v>25.6</v>
      </c>
      <c r="AL30" s="36">
        <f t="shared" si="38"/>
        <v>50.2</v>
      </c>
      <c r="AM30" s="38">
        <v>4</v>
      </c>
    </row>
  </sheetData>
  <sheetProtection password="8B38" sheet="1" objects="1" scenarios="1" selectLockedCells="1" selectUnlockedCells="1"/>
  <mergeCells count="42">
    <mergeCell ref="X23:Y23"/>
    <mergeCell ref="AA23:AB23"/>
    <mergeCell ref="AD23:AE23"/>
    <mergeCell ref="AG23:AH23"/>
    <mergeCell ref="AM1:AM2"/>
    <mergeCell ref="AM11:AM12"/>
    <mergeCell ref="AM22:AM23"/>
    <mergeCell ref="D23:E23"/>
    <mergeCell ref="G23:H23"/>
    <mergeCell ref="J23:K23"/>
    <mergeCell ref="M23:N23"/>
    <mergeCell ref="P23:Q23"/>
    <mergeCell ref="U23:V23"/>
    <mergeCell ref="X12:Y12"/>
    <mergeCell ref="AA12:AB12"/>
    <mergeCell ref="AD12:AE12"/>
    <mergeCell ref="AG12:AH12"/>
    <mergeCell ref="A22:C22"/>
    <mergeCell ref="D22:T22"/>
    <mergeCell ref="U22:AK22"/>
    <mergeCell ref="D12:E12"/>
    <mergeCell ref="G12:H12"/>
    <mergeCell ref="J12:K12"/>
    <mergeCell ref="M12:N12"/>
    <mergeCell ref="P12:Q12"/>
    <mergeCell ref="U12:V12"/>
    <mergeCell ref="AA2:AB2"/>
    <mergeCell ref="AD2:AE2"/>
    <mergeCell ref="AG2:AH2"/>
    <mergeCell ref="A11:C11"/>
    <mergeCell ref="D11:T11"/>
    <mergeCell ref="U11:AK11"/>
    <mergeCell ref="A1:C1"/>
    <mergeCell ref="D1:T1"/>
    <mergeCell ref="U1:AK1"/>
    <mergeCell ref="D2:E2"/>
    <mergeCell ref="G2:H2"/>
    <mergeCell ref="J2:K2"/>
    <mergeCell ref="M2:N2"/>
    <mergeCell ref="P2:Q2"/>
    <mergeCell ref="U2:V2"/>
    <mergeCell ref="X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>
      <selection sqref="A1:V12"/>
    </sheetView>
  </sheetViews>
  <sheetFormatPr baseColWidth="10" defaultRowHeight="15"/>
  <cols>
    <col min="1" max="1" width="30" bestFit="1" customWidth="1"/>
    <col min="2" max="3" width="6" customWidth="1"/>
    <col min="4" max="4" width="8" bestFit="1" customWidth="1"/>
    <col min="5" max="6" width="6.140625" customWidth="1"/>
    <col min="7" max="7" width="8" bestFit="1" customWidth="1"/>
    <col min="8" max="9" width="8.85546875" customWidth="1"/>
    <col min="10" max="10" width="8" bestFit="1" customWidth="1"/>
    <col min="11" max="12" width="5.7109375" customWidth="1"/>
    <col min="13" max="13" width="8" bestFit="1" customWidth="1"/>
    <col min="14" max="15" width="6.42578125" customWidth="1"/>
    <col min="16" max="16" width="8" bestFit="1" customWidth="1"/>
    <col min="17" max="18" width="6" customWidth="1"/>
    <col min="19" max="19" width="8" bestFit="1" customWidth="1"/>
    <col min="20" max="20" width="7.28515625" bestFit="1" customWidth="1"/>
    <col min="21" max="21" width="10.42578125" bestFit="1" customWidth="1"/>
  </cols>
  <sheetData>
    <row r="1" spans="1:22">
      <c r="A1" s="1"/>
      <c r="B1" s="2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7" t="s">
        <v>85</v>
      </c>
    </row>
    <row r="2" spans="1:22">
      <c r="A2" s="3" t="s">
        <v>6</v>
      </c>
      <c r="B2" s="4" t="s">
        <v>70</v>
      </c>
      <c r="C2" s="4"/>
      <c r="D2" s="5" t="s">
        <v>8</v>
      </c>
      <c r="E2" s="4" t="s">
        <v>71</v>
      </c>
      <c r="F2" s="4"/>
      <c r="G2" s="5" t="s">
        <v>8</v>
      </c>
      <c r="H2" s="4" t="s">
        <v>72</v>
      </c>
      <c r="I2" s="4"/>
      <c r="J2" s="5" t="s">
        <v>8</v>
      </c>
      <c r="K2" s="4" t="s">
        <v>10</v>
      </c>
      <c r="L2" s="4"/>
      <c r="M2" s="5" t="s">
        <v>8</v>
      </c>
      <c r="N2" s="6" t="s">
        <v>73</v>
      </c>
      <c r="O2" s="7"/>
      <c r="P2" s="5" t="s">
        <v>8</v>
      </c>
      <c r="Q2" s="8" t="s">
        <v>12</v>
      </c>
      <c r="R2" s="8"/>
      <c r="S2" s="9" t="s">
        <v>8</v>
      </c>
      <c r="T2" s="9" t="s">
        <v>13</v>
      </c>
      <c r="U2" s="9" t="s">
        <v>74</v>
      </c>
      <c r="V2" s="17"/>
    </row>
    <row r="3" spans="1:22" ht="25.5">
      <c r="A3" s="10" t="s">
        <v>75</v>
      </c>
      <c r="B3" s="11">
        <v>0.9</v>
      </c>
      <c r="C3" s="11">
        <v>0.9</v>
      </c>
      <c r="D3" s="12">
        <f>SUM(B3+C3)/2</f>
        <v>0.9</v>
      </c>
      <c r="E3" s="11">
        <v>1</v>
      </c>
      <c r="F3" s="11">
        <v>1</v>
      </c>
      <c r="G3" s="12">
        <f>SUM(E3+F3)/2</f>
        <v>1</v>
      </c>
      <c r="H3" s="11">
        <v>0.5</v>
      </c>
      <c r="I3" s="11">
        <v>0.5</v>
      </c>
      <c r="J3" s="12">
        <f>SUM(H3+I3)/2</f>
        <v>0.5</v>
      </c>
      <c r="K3" s="11">
        <v>0</v>
      </c>
      <c r="L3" s="11">
        <v>0.4</v>
      </c>
      <c r="M3" s="12">
        <f>SUM(K3+L3)/2</f>
        <v>0.2</v>
      </c>
      <c r="N3" s="13">
        <v>1</v>
      </c>
      <c r="O3" s="13">
        <v>0.5</v>
      </c>
      <c r="P3" s="12">
        <f>SUM(N3+O3)/2</f>
        <v>0.75</v>
      </c>
      <c r="Q3" s="11">
        <v>4.3</v>
      </c>
      <c r="R3" s="11">
        <v>4.8</v>
      </c>
      <c r="S3" s="12">
        <f>SUM(20-Q3-R3)/2</f>
        <v>5.4499999999999993</v>
      </c>
      <c r="T3" s="14"/>
      <c r="U3" s="15">
        <f>SUM(D3+G3+J3+M3+S3-T3)</f>
        <v>8.0499999999999989</v>
      </c>
      <c r="V3" s="18">
        <v>1</v>
      </c>
    </row>
    <row r="4" spans="1:22" ht="38.25">
      <c r="A4" s="10" t="s">
        <v>76</v>
      </c>
      <c r="B4" s="11">
        <v>0.7</v>
      </c>
      <c r="C4" s="11">
        <v>0.6</v>
      </c>
      <c r="D4" s="12">
        <f t="shared" ref="D4:D5" si="0">SUM(B4+C4)/2</f>
        <v>0.64999999999999991</v>
      </c>
      <c r="E4" s="11">
        <v>1</v>
      </c>
      <c r="F4" s="11">
        <v>1</v>
      </c>
      <c r="G4" s="12">
        <f t="shared" ref="G4:G5" si="1">SUM(E4+F4)/2</f>
        <v>1</v>
      </c>
      <c r="H4" s="11">
        <v>0</v>
      </c>
      <c r="I4" s="11">
        <v>0.5</v>
      </c>
      <c r="J4" s="12">
        <f t="shared" ref="J4:J5" si="2">SUM(H4+I4)/2</f>
        <v>0.25</v>
      </c>
      <c r="K4" s="11">
        <v>0.5</v>
      </c>
      <c r="L4" s="11">
        <v>0.5</v>
      </c>
      <c r="M4" s="12">
        <f t="shared" ref="M4:M5" si="3">SUM(K4+L4)/2</f>
        <v>0.5</v>
      </c>
      <c r="N4" s="13">
        <v>0.5</v>
      </c>
      <c r="O4" s="13">
        <v>1</v>
      </c>
      <c r="P4" s="12">
        <f t="shared" ref="P4:P5" si="4">SUM(N4+O4)/2</f>
        <v>0.75</v>
      </c>
      <c r="Q4" s="11">
        <v>5.5</v>
      </c>
      <c r="R4" s="11">
        <v>5.5</v>
      </c>
      <c r="S4" s="12">
        <f t="shared" ref="S4:S5" si="5">SUM(20-Q4-R4)/2</f>
        <v>4.5</v>
      </c>
      <c r="T4" s="14"/>
      <c r="U4" s="15">
        <f t="shared" ref="U4:U5" si="6">SUM(D4+G4+J4+M4+S4-T4)</f>
        <v>6.9</v>
      </c>
      <c r="V4" s="18">
        <v>2</v>
      </c>
    </row>
    <row r="5" spans="1:22" ht="25.5">
      <c r="A5" s="10" t="s">
        <v>77</v>
      </c>
      <c r="B5" s="11">
        <v>0.2</v>
      </c>
      <c r="C5" s="11">
        <v>0.4</v>
      </c>
      <c r="D5" s="12">
        <f t="shared" si="0"/>
        <v>0.30000000000000004</v>
      </c>
      <c r="E5" s="11">
        <v>0.8</v>
      </c>
      <c r="F5" s="11">
        <v>0.6</v>
      </c>
      <c r="G5" s="12">
        <f t="shared" si="1"/>
        <v>0.7</v>
      </c>
      <c r="H5" s="11">
        <v>0</v>
      </c>
      <c r="I5" s="11">
        <v>0.5</v>
      </c>
      <c r="J5" s="12">
        <f t="shared" si="2"/>
        <v>0.25</v>
      </c>
      <c r="K5" s="11">
        <v>0</v>
      </c>
      <c r="L5" s="11">
        <v>0.4</v>
      </c>
      <c r="M5" s="12">
        <f t="shared" si="3"/>
        <v>0.2</v>
      </c>
      <c r="N5" s="13">
        <v>0</v>
      </c>
      <c r="O5" s="13">
        <v>0.5</v>
      </c>
      <c r="P5" s="12">
        <f t="shared" si="4"/>
        <v>0.25</v>
      </c>
      <c r="Q5" s="11">
        <v>5.6</v>
      </c>
      <c r="R5" s="11">
        <v>5</v>
      </c>
      <c r="S5" s="12">
        <f t="shared" si="5"/>
        <v>4.7</v>
      </c>
      <c r="T5" s="14"/>
      <c r="U5" s="15">
        <f t="shared" si="6"/>
        <v>6.15</v>
      </c>
      <c r="V5" s="18">
        <v>3</v>
      </c>
    </row>
    <row r="6" spans="1:2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>
      <c r="A7" s="1"/>
      <c r="B7" s="2" t="s">
        <v>78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7" t="s">
        <v>85</v>
      </c>
    </row>
    <row r="8" spans="1:22">
      <c r="A8" s="3" t="s">
        <v>6</v>
      </c>
      <c r="B8" s="4" t="s">
        <v>79</v>
      </c>
      <c r="C8" s="4"/>
      <c r="D8" s="5" t="s">
        <v>8</v>
      </c>
      <c r="E8" s="4" t="s">
        <v>71</v>
      </c>
      <c r="F8" s="4"/>
      <c r="G8" s="5" t="s">
        <v>8</v>
      </c>
      <c r="H8" s="4" t="s">
        <v>72</v>
      </c>
      <c r="I8" s="4"/>
      <c r="J8" s="5" t="s">
        <v>8</v>
      </c>
      <c r="K8" s="4" t="s">
        <v>10</v>
      </c>
      <c r="L8" s="4"/>
      <c r="M8" s="5" t="s">
        <v>8</v>
      </c>
      <c r="N8" s="6" t="s">
        <v>73</v>
      </c>
      <c r="O8" s="7"/>
      <c r="P8" s="5" t="s">
        <v>8</v>
      </c>
      <c r="Q8" s="8" t="s">
        <v>12</v>
      </c>
      <c r="R8" s="8"/>
      <c r="S8" s="9" t="s">
        <v>8</v>
      </c>
      <c r="T8" s="9" t="s">
        <v>13</v>
      </c>
      <c r="U8" s="9" t="s">
        <v>80</v>
      </c>
      <c r="V8" s="17"/>
    </row>
    <row r="9" spans="1:22" ht="38.25">
      <c r="A9" s="10" t="s">
        <v>81</v>
      </c>
      <c r="B9" s="11">
        <v>0.9</v>
      </c>
      <c r="C9" s="11">
        <v>0.7</v>
      </c>
      <c r="D9" s="12">
        <f>SUM(B9+C9)/2</f>
        <v>0.8</v>
      </c>
      <c r="E9" s="11">
        <v>0.8</v>
      </c>
      <c r="F9" s="11">
        <v>1</v>
      </c>
      <c r="G9" s="12">
        <f>SUM(E9+F9)/2</f>
        <v>0.9</v>
      </c>
      <c r="H9" s="11">
        <v>1</v>
      </c>
      <c r="I9" s="11">
        <v>0</v>
      </c>
      <c r="J9" s="12">
        <f>SUM(H9+I9)/2</f>
        <v>0.5</v>
      </c>
      <c r="K9" s="11">
        <v>0.4</v>
      </c>
      <c r="L9" s="11">
        <v>0</v>
      </c>
      <c r="M9" s="12">
        <f>SUM(K9+L9)/2</f>
        <v>0.2</v>
      </c>
      <c r="N9" s="13">
        <v>0.5</v>
      </c>
      <c r="O9" s="13">
        <v>0.5</v>
      </c>
      <c r="P9" s="12">
        <f>SUM(N9+O9)/2</f>
        <v>0.5</v>
      </c>
      <c r="Q9" s="11">
        <v>6.2</v>
      </c>
      <c r="R9" s="11">
        <v>5.9</v>
      </c>
      <c r="S9" s="12">
        <f>SUM(20-Q9-R9)/2</f>
        <v>3.95</v>
      </c>
      <c r="T9" s="14"/>
      <c r="U9" s="15">
        <f>SUM(D9+G9+J9+M9+S9-T9)</f>
        <v>6.3500000000000005</v>
      </c>
      <c r="V9" s="18">
        <v>4</v>
      </c>
    </row>
    <row r="10" spans="1:22" ht="38.25">
      <c r="A10" s="10" t="s">
        <v>82</v>
      </c>
      <c r="B10" s="11">
        <v>0.9</v>
      </c>
      <c r="C10" s="11">
        <v>0.6</v>
      </c>
      <c r="D10" s="12">
        <f t="shared" ref="D10:D12" si="7">SUM(B10+C10)/2</f>
        <v>0.75</v>
      </c>
      <c r="E10" s="11">
        <v>0.4</v>
      </c>
      <c r="F10" s="11">
        <v>0.8</v>
      </c>
      <c r="G10" s="12">
        <f t="shared" ref="G10:G12" si="8">SUM(E10+F10)/2</f>
        <v>0.60000000000000009</v>
      </c>
      <c r="H10" s="11">
        <v>0.5</v>
      </c>
      <c r="I10" s="11">
        <v>1</v>
      </c>
      <c r="J10" s="12">
        <f t="shared" ref="J10:J12" si="9">SUM(H10+I10)/2</f>
        <v>0.75</v>
      </c>
      <c r="K10" s="11">
        <v>0.5</v>
      </c>
      <c r="L10" s="11">
        <v>0.5</v>
      </c>
      <c r="M10" s="12">
        <f t="shared" ref="M10:M12" si="10">SUM(K10+L10)/2</f>
        <v>0.5</v>
      </c>
      <c r="N10" s="13">
        <v>0.5</v>
      </c>
      <c r="O10" s="13">
        <v>0.5</v>
      </c>
      <c r="P10" s="12">
        <f t="shared" ref="P10:P12" si="11">SUM(N10+O10)/2</f>
        <v>0.5</v>
      </c>
      <c r="Q10" s="11">
        <v>5</v>
      </c>
      <c r="R10" s="11">
        <v>5</v>
      </c>
      <c r="S10" s="12">
        <f t="shared" ref="S10:S12" si="12">SUM(20-Q10-R10)/2</f>
        <v>5</v>
      </c>
      <c r="T10" s="14"/>
      <c r="U10" s="15">
        <f t="shared" ref="U10:U12" si="13">SUM(D10+G10+J10+M10+S10-T10)</f>
        <v>7.6</v>
      </c>
      <c r="V10" s="18">
        <v>2</v>
      </c>
    </row>
    <row r="11" spans="1:22" ht="25.5">
      <c r="A11" s="10" t="s">
        <v>83</v>
      </c>
      <c r="B11" s="11">
        <v>0.8</v>
      </c>
      <c r="C11" s="11">
        <v>0.7</v>
      </c>
      <c r="D11" s="12">
        <f t="shared" si="7"/>
        <v>0.75</v>
      </c>
      <c r="E11" s="11">
        <v>0.6</v>
      </c>
      <c r="F11" s="11">
        <v>0.8</v>
      </c>
      <c r="G11" s="12">
        <f t="shared" si="8"/>
        <v>0.7</v>
      </c>
      <c r="H11" s="11">
        <v>0.5</v>
      </c>
      <c r="I11" s="11">
        <v>1</v>
      </c>
      <c r="J11" s="12">
        <f t="shared" si="9"/>
        <v>0.75</v>
      </c>
      <c r="K11" s="11">
        <v>0.4</v>
      </c>
      <c r="L11" s="11">
        <v>0.7</v>
      </c>
      <c r="M11" s="12">
        <f t="shared" si="10"/>
        <v>0.55000000000000004</v>
      </c>
      <c r="N11" s="13">
        <v>0.5</v>
      </c>
      <c r="O11" s="13">
        <v>0.5</v>
      </c>
      <c r="P11" s="12">
        <f t="shared" si="11"/>
        <v>0.5</v>
      </c>
      <c r="Q11" s="11">
        <v>4.8</v>
      </c>
      <c r="R11" s="11">
        <v>4.2</v>
      </c>
      <c r="S11" s="12">
        <f t="shared" si="12"/>
        <v>5.5</v>
      </c>
      <c r="T11" s="14">
        <v>1.1000000000000001</v>
      </c>
      <c r="U11" s="15">
        <f t="shared" si="13"/>
        <v>7.15</v>
      </c>
      <c r="V11" s="18">
        <v>3</v>
      </c>
    </row>
    <row r="12" spans="1:22" ht="38.25">
      <c r="A12" s="10" t="s">
        <v>84</v>
      </c>
      <c r="B12" s="11">
        <v>1.3</v>
      </c>
      <c r="C12" s="11">
        <v>1.7</v>
      </c>
      <c r="D12" s="12">
        <f t="shared" si="7"/>
        <v>1.5</v>
      </c>
      <c r="E12" s="11">
        <v>0.8</v>
      </c>
      <c r="F12" s="11">
        <v>1</v>
      </c>
      <c r="G12" s="12">
        <f t="shared" si="8"/>
        <v>0.9</v>
      </c>
      <c r="H12" s="11">
        <v>1</v>
      </c>
      <c r="I12" s="11">
        <v>1</v>
      </c>
      <c r="J12" s="12">
        <f t="shared" si="9"/>
        <v>1</v>
      </c>
      <c r="K12" s="11">
        <v>0.7</v>
      </c>
      <c r="L12" s="11">
        <v>0.4</v>
      </c>
      <c r="M12" s="12">
        <f t="shared" si="10"/>
        <v>0.55000000000000004</v>
      </c>
      <c r="N12" s="13">
        <v>0.5</v>
      </c>
      <c r="O12" s="13">
        <v>1</v>
      </c>
      <c r="P12" s="12">
        <f t="shared" si="11"/>
        <v>0.75</v>
      </c>
      <c r="Q12" s="11">
        <v>4.3</v>
      </c>
      <c r="R12" s="11">
        <v>3.8</v>
      </c>
      <c r="S12" s="12">
        <f t="shared" si="12"/>
        <v>5.9499999999999993</v>
      </c>
      <c r="T12" s="14"/>
      <c r="U12" s="15">
        <f t="shared" si="13"/>
        <v>9.8999999999999986</v>
      </c>
      <c r="V12" s="18">
        <v>1</v>
      </c>
    </row>
  </sheetData>
  <sheetProtection password="8B38" sheet="1" objects="1" scenarios="1" selectLockedCells="1" selectUnlockedCells="1"/>
  <mergeCells count="16">
    <mergeCell ref="V1:V2"/>
    <mergeCell ref="V7:V8"/>
    <mergeCell ref="B7:U7"/>
    <mergeCell ref="B8:C8"/>
    <mergeCell ref="E8:F8"/>
    <mergeCell ref="H8:I8"/>
    <mergeCell ref="K8:L8"/>
    <mergeCell ref="N8:O8"/>
    <mergeCell ref="Q8:R8"/>
    <mergeCell ref="B1:U1"/>
    <mergeCell ref="B2:C2"/>
    <mergeCell ref="E2:F2"/>
    <mergeCell ref="H2:I2"/>
    <mergeCell ref="K2:L2"/>
    <mergeCell ref="N2:O2"/>
    <mergeCell ref="Q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Catégories individuelles</vt:lpstr>
      <vt:lpstr>Catégories Ensembles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CTG Marne DELTON</dc:creator>
  <cp:lastModifiedBy>CTG Marne DELTON</cp:lastModifiedBy>
  <dcterms:created xsi:type="dcterms:W3CDTF">2019-05-20T10:32:05Z</dcterms:created>
  <dcterms:modified xsi:type="dcterms:W3CDTF">2019-05-20T10:48:30Z</dcterms:modified>
</cp:coreProperties>
</file>